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theme/themeOverride2.xml" ContentType="application/vnd.openxmlformats-officedocument.themeOverride+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6.xml" ContentType="application/vnd.openxmlformats-officedocument.drawing+xml"/>
  <Override PartName="/xl/charts/chart7.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8.xml" ContentType="application/vnd.openxmlformats-officedocument.drawingml.chart+xml"/>
  <Override PartName="/xl/drawings/drawing10.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85" yWindow="675" windowWidth="15465" windowHeight="7935" tabRatio="884" activeTab="11"/>
  </bookViews>
  <sheets>
    <sheet name="Sommaire" sheetId="16" r:id="rId1"/>
    <sheet name="1. Evolution sexe" sheetId="1" r:id="rId2"/>
    <sheet name="2. Flux trimestriels" sheetId="8" r:id="rId3"/>
    <sheet name="3. Evolution organisme" sheetId="15" r:id="rId4"/>
    <sheet name="4. Profils" sheetId="5" r:id="rId5"/>
    <sheet name="5. Profils" sheetId="9" r:id="rId6"/>
    <sheet name="6. Âge" sheetId="7" r:id="rId7"/>
    <sheet name="7. Régions" sheetId="4" r:id="rId8"/>
    <sheet name="8. Départements" sheetId="17" r:id="rId9"/>
    <sheet name="9. Missions" sheetId="3" r:id="rId10"/>
    <sheet name="10. Domaines" sheetId="10" r:id="rId11"/>
    <sheet name="11. Durée missions" sheetId="14" r:id="rId12"/>
    <sheet name="12. Durée hebdomadaire" sheetId="11" r:id="rId13"/>
  </sheets>
  <definedNames>
    <definedName name="_xlnm._FilterDatabase" localSheetId="7" hidden="1">'7. Régions'!$B$3:$H$21</definedName>
    <definedName name="_xlnm._FilterDatabase" localSheetId="8" hidden="1">'8. Départements'!$B$3:$H$21</definedName>
    <definedName name="IDX" localSheetId="1">'1. Evolution sexe'!#REF!</definedName>
    <definedName name="IDX" localSheetId="2">'2. Flux trimestriels'!$B$2</definedName>
    <definedName name="IDX" localSheetId="3">'3. Evolution organisme'!#REF!</definedName>
    <definedName name="SITUATIONMPARM" localSheetId="11">#REF!</definedName>
    <definedName name="SITUATIONMPARM" localSheetId="3">#REF!</definedName>
    <definedName name="SITUATIONMPARM" localSheetId="8">#REF!</definedName>
    <definedName name="SITUATIONMPARM">#REF!</definedName>
    <definedName name="_xlnm.Print_Area" localSheetId="1">'1. Evolution sexe'!$B$2:$J$40</definedName>
    <definedName name="_xlnm.Print_Area" localSheetId="10">'10. Domaines'!$B$2:$J$41</definedName>
    <definedName name="_xlnm.Print_Area" localSheetId="11">'11. Durée missions'!$B$2:$T$47</definedName>
    <definedName name="_xlnm.Print_Area" localSheetId="12">'12. Durée hebdomadaire'!$B$2:$I$36</definedName>
    <definedName name="_xlnm.Print_Area" localSheetId="2">'2. Flux trimestriels'!$B$2:$R$33</definedName>
    <definedName name="_xlnm.Print_Area" localSheetId="3">'3. Evolution organisme'!$B$2:$J$36</definedName>
    <definedName name="_xlnm.Print_Area" localSheetId="4">'4. Profils'!$B$2:$J$33</definedName>
    <definedName name="_xlnm.Print_Area" localSheetId="5">'5. Profils'!$B$2:$Q$41</definedName>
    <definedName name="_xlnm.Print_Area" localSheetId="6">'6. Âge'!$B$2:$I$47</definedName>
    <definedName name="_xlnm.Print_Area" localSheetId="7">'7. Régions'!$B$2:$J$54</definedName>
    <definedName name="_xlnm.Print_Area" localSheetId="8">'8. Départements'!$B$2:$P$111</definedName>
    <definedName name="_xlnm.Print_Area" localSheetId="9">'9. Missions'!$B$2:$F$24</definedName>
  </definedNames>
  <calcPr calcId="145621"/>
</workbook>
</file>

<file path=xl/calcChain.xml><?xml version="1.0" encoding="utf-8"?>
<calcChain xmlns="http://schemas.openxmlformats.org/spreadsheetml/2006/main">
  <c r="D112" i="17" l="1"/>
  <c r="G107" i="17"/>
  <c r="G112" i="17" s="1"/>
  <c r="E107" i="17"/>
  <c r="E112" i="17" s="1"/>
  <c r="G106" i="17"/>
  <c r="E106" i="17"/>
  <c r="D107" i="17"/>
  <c r="D106" i="17"/>
  <c r="G100" i="17"/>
  <c r="E100" i="17"/>
  <c r="D100" i="17"/>
  <c r="K5" i="15" l="1"/>
  <c r="K6" i="15"/>
  <c r="K7" i="15"/>
  <c r="K8" i="15"/>
  <c r="K9" i="15"/>
  <c r="K4" i="15"/>
  <c r="G22" i="4"/>
  <c r="E22" i="4"/>
  <c r="D22" i="4"/>
  <c r="G8" i="5"/>
  <c r="G5" i="5"/>
  <c r="G6" i="5"/>
  <c r="G7" i="5"/>
  <c r="G4" i="5"/>
  <c r="D26" i="14" l="1"/>
  <c r="E26" i="14"/>
  <c r="F26" i="14"/>
  <c r="G26" i="14"/>
  <c r="H26" i="14"/>
  <c r="I26" i="14"/>
  <c r="C26" i="14"/>
  <c r="I12" i="7" l="1"/>
  <c r="I13" i="7"/>
  <c r="I14" i="7"/>
  <c r="I15" i="7"/>
  <c r="I16" i="7"/>
  <c r="F36" i="8" l="1"/>
  <c r="E36" i="8"/>
  <c r="D36" i="8"/>
  <c r="D12" i="7" l="1"/>
  <c r="E12" i="7"/>
  <c r="F12" i="7"/>
  <c r="G12" i="7"/>
  <c r="H12" i="7"/>
  <c r="D13" i="7"/>
  <c r="E13" i="7"/>
  <c r="F13" i="7"/>
  <c r="G13" i="7"/>
  <c r="H13" i="7"/>
  <c r="D14" i="7"/>
  <c r="E14" i="7"/>
  <c r="F14" i="7"/>
  <c r="G14" i="7"/>
  <c r="H14" i="7"/>
  <c r="D15" i="7"/>
  <c r="E15" i="7"/>
  <c r="F15" i="7"/>
  <c r="G15" i="7"/>
  <c r="H15" i="7"/>
  <c r="D16" i="7"/>
  <c r="E16" i="7"/>
  <c r="F16" i="7"/>
  <c r="G16" i="7"/>
  <c r="H16" i="7"/>
  <c r="C16" i="7"/>
  <c r="C15" i="7"/>
  <c r="C14" i="7"/>
  <c r="C13" i="7"/>
  <c r="C12" i="7"/>
</calcChain>
</file>

<file path=xl/sharedStrings.xml><?xml version="1.0" encoding="utf-8"?>
<sst xmlns="http://schemas.openxmlformats.org/spreadsheetml/2006/main" count="534" uniqueCount="375">
  <si>
    <t>Volontaires entrés dans le dispositif</t>
  </si>
  <si>
    <t>Hommes</t>
  </si>
  <si>
    <t>Femmes</t>
  </si>
  <si>
    <t>Etudiant</t>
  </si>
  <si>
    <t>Demandeur d'emploi</t>
  </si>
  <si>
    <t>Inactif (hors étudiant)</t>
  </si>
  <si>
    <t>Salarié</t>
  </si>
  <si>
    <t>Baccalauréat</t>
  </si>
  <si>
    <t>CAP-BEP</t>
  </si>
  <si>
    <t>Solidarité</t>
  </si>
  <si>
    <t>Sport</t>
  </si>
  <si>
    <t>Environnement</t>
  </si>
  <si>
    <t>2013-2014</t>
  </si>
  <si>
    <t>2015-2016</t>
  </si>
  <si>
    <t>Autres</t>
  </si>
  <si>
    <t>Service de l’Etat</t>
  </si>
  <si>
    <t>Volontaires actifs dans l'année</t>
  </si>
  <si>
    <t>Entrées en mission par an et nombre de volontaires actifs dans l'année</t>
  </si>
  <si>
    <t>Culture</t>
  </si>
  <si>
    <t>Ensemble</t>
  </si>
  <si>
    <t>Brevet ou sans diplôme</t>
  </si>
  <si>
    <t>Association</t>
  </si>
  <si>
    <t>Collectivité</t>
  </si>
  <si>
    <t>Etablissement public</t>
  </si>
  <si>
    <t>2011-2012</t>
  </si>
  <si>
    <t>Mémoire et citoyenneté</t>
  </si>
  <si>
    <t>Organismes employeurs en %</t>
  </si>
  <si>
    <t>Mission principale en %</t>
  </si>
  <si>
    <t>&gt; Baccalauréat</t>
  </si>
  <si>
    <t>Nombre de missions</t>
  </si>
  <si>
    <t>Éducation</t>
  </si>
  <si>
    <t>Répartition (en %) des organismes employeurs et des missions</t>
  </si>
  <si>
    <t>Guadeloupe</t>
  </si>
  <si>
    <t>Martinique</t>
  </si>
  <si>
    <t>Guyane</t>
  </si>
  <si>
    <t>La Réunion</t>
  </si>
  <si>
    <t>Mayotte</t>
  </si>
  <si>
    <t>Île-de-France</t>
  </si>
  <si>
    <t>Centre-Val de Loire</t>
  </si>
  <si>
    <t>Normandie</t>
  </si>
  <si>
    <t>Pays de la Loire</t>
  </si>
  <si>
    <t>Bretagne</t>
  </si>
  <si>
    <t>Provence-Alpes-Côte d'Azur</t>
  </si>
  <si>
    <t>Corse</t>
  </si>
  <si>
    <t>Région</t>
  </si>
  <si>
    <t>Bourgogne-Franche-Comté</t>
  </si>
  <si>
    <t>Hauts de France</t>
  </si>
  <si>
    <t>Grand-Est</t>
  </si>
  <si>
    <t>Nouvelle Aquitaine</t>
  </si>
  <si>
    <t>Occitanie</t>
  </si>
  <si>
    <t>Auvergne-Rhône-Alpes</t>
  </si>
  <si>
    <t>Effectifs en fin d'année</t>
  </si>
  <si>
    <t>24 heures</t>
  </si>
  <si>
    <t>entre 25 et 29 heures</t>
  </si>
  <si>
    <t>entre 30 et 34 heures</t>
  </si>
  <si>
    <t>35 heures et plus</t>
  </si>
  <si>
    <t>19 ans</t>
  </si>
  <si>
    <t>20 ans</t>
  </si>
  <si>
    <t>21 ans</t>
  </si>
  <si>
    <t>22 ans</t>
  </si>
  <si>
    <t>23 ans</t>
  </si>
  <si>
    <t>24 ans</t>
  </si>
  <si>
    <t>Age médian hommes</t>
  </si>
  <si>
    <t>Age médian femmes</t>
  </si>
  <si>
    <t>Santé</t>
  </si>
  <si>
    <t>Mémoire</t>
  </si>
  <si>
    <t>Total</t>
  </si>
  <si>
    <t>16-18 ans</t>
  </si>
  <si>
    <t>25 ans et +</t>
  </si>
  <si>
    <t>Répartition des volontaires par age, selon l'année d'entrée (en %)</t>
  </si>
  <si>
    <t xml:space="preserve">Entrées en mission de Service Civique par trimestre </t>
  </si>
  <si>
    <t>Répartition des volontaires par année d'entrée, selon leur statut (en %)</t>
  </si>
  <si>
    <t>Brevet ou non diplômé</t>
  </si>
  <si>
    <t>Développement humanitaire et action internationale</t>
  </si>
  <si>
    <t>Intervention d'urgence</t>
  </si>
  <si>
    <t>Répartition des missions de Service Civique par durée hebdomadaire prévue, selon l'année d'entrée</t>
  </si>
  <si>
    <t>Education pour tous</t>
  </si>
  <si>
    <t>Développement international</t>
  </si>
  <si>
    <t>Evolution de la répartition des missions principales par domaine (en %), selon l'année d'entrée</t>
  </si>
  <si>
    <t>Répartition des missions principales par domaine (en %), selon l'année d'entrée</t>
  </si>
  <si>
    <t xml:space="preserve">Flux d'entrées en mission de Service Civique par trimestre </t>
  </si>
  <si>
    <t>T1</t>
  </si>
  <si>
    <t>T2</t>
  </si>
  <si>
    <t>T3</t>
  </si>
  <si>
    <t>T4</t>
  </si>
  <si>
    <t>19-20 ans</t>
  </si>
  <si>
    <t>21-22 ans</t>
  </si>
  <si>
    <t>23-24 ans</t>
  </si>
  <si>
    <t>Répartition des volontaires par âge, selon l'année d'entrée (en %)</t>
  </si>
  <si>
    <t>Durée moyenne des missions</t>
  </si>
  <si>
    <t>Durée moyenne des missions rompues</t>
  </si>
  <si>
    <t>Durée moyenne des missions non rompues</t>
  </si>
  <si>
    <t>Abandon de poste</t>
  </si>
  <si>
    <t>Faute grave d'une des parties</t>
  </si>
  <si>
    <t>Force majeure</t>
  </si>
  <si>
    <t>Commun accord entre les parties</t>
  </si>
  <si>
    <t>Répartition des missions rompues par motif (%)</t>
  </si>
  <si>
    <t>Durée moyenne des missions (mois)</t>
  </si>
  <si>
    <t>Part totale des missions rompues</t>
  </si>
  <si>
    <t>Part et répartition des missions rompues par motif (%)</t>
  </si>
  <si>
    <t>Autres motifs (*)</t>
  </si>
  <si>
    <t>Embauche en CDD  ou CDI</t>
  </si>
  <si>
    <t xml:space="preserve">dont : </t>
  </si>
  <si>
    <t>Lecture : 20,8% des missions terminées entre entre juin 2015 et mai 2016 ont été rompues avant le terme initialement prévu, dont 7,5 points suite à un commun accord entre les parties.</t>
  </si>
  <si>
    <t>Répartition des volontaires (2010-2017) par situation, selon leur niveau de diplôme</t>
  </si>
  <si>
    <t>Répartition des volontaires (2010-2017) par situation, 
selon leur niveau de diplôme</t>
  </si>
  <si>
    <t>Lecture : 30% des volontaires du niveau baccalauréat sont étudiants, 4% salariés, 46% demandeurs d’emploi et 21% inactifs.</t>
  </si>
  <si>
    <t>Lecture : De 2010 à 2017, 80 510 volontaires étaient étudiants et diplômés du supérieur lors de leur entré en mission.</t>
  </si>
  <si>
    <t>Lecture :  27 % des missions débutées de janvier à décembre 2017 concernaient la solidarité. 20 % des missions ont été réalisées dans un service de l'état, contre 2% pour les missions commencées en 2013 ou 2014. Du fait des arrondis, la somme des colones ne fait pas toujours 100.</t>
  </si>
  <si>
    <r>
      <t>Lecture :  Près de 40 000 volontaires sont entrés en Service Civique au 4</t>
    </r>
    <r>
      <rPr>
        <vertAlign val="superscript"/>
        <sz val="8"/>
        <color theme="1"/>
        <rFont val="Calibri"/>
        <family val="2"/>
        <scheme val="minor"/>
      </rPr>
      <t>e</t>
    </r>
    <r>
      <rPr>
        <sz val="8"/>
        <color theme="1"/>
        <rFont val="Calibri"/>
        <family val="2"/>
        <scheme val="minor"/>
      </rPr>
      <t xml:space="preserve"> trimestre 2017, parmi lesquels environ 16 000 étaient des hommes</t>
    </r>
  </si>
  <si>
    <t>Lecture : Pour 51 % des missions débutées en 2017, la durée hebdomadaire prévue dans le contrat était de 24h. Du fait des arrondis, la somme des lignes ne fait pas toujours 100.</t>
  </si>
  <si>
    <t>Lecture : La part des inactifs parmi les volontaires a augmenté. Ils représentaient 13 % des nouveaux volontaires en 2011, et 21 % en 2017.</t>
  </si>
  <si>
    <t>Lecture : La part des diplômés du supérieur parmi les volontaires a diminué. Ils représentaient 42 % des nouveaux volontaires en 2011, et 33 % en 2017.</t>
  </si>
  <si>
    <t>Lecture : Parmi les volontaires ayant débuté en 2017, 15 % étaient âgés de 19 ans, et 31 % étaient âgés de 19 à 20 ans. L'âge médian des hommes ainsi que celui des femmes est 21 ans. Du fait des arrondis, la somme des lignes ne fait pas toujours 100.</t>
  </si>
  <si>
    <t>Lecture : La part des 16-18 ans parmi les volontaires a augmenté. Ils représentaient 10 % des nouveaux volontaires en 2011, et 17 % en 2017.</t>
  </si>
  <si>
    <t>Lecture : 30 % des volontaires ayant débuté leur mission en 2017 étaient alors étudiants. 17 % des volontaires de cette même année n'avaient pas de diplôme ou seulement le brevet. Du fait des arrondis, la somme des lignes ne fait pas toujours 100.</t>
  </si>
  <si>
    <t>Lecture : 27 % des missions débutées en 2017 relevaient du domaine de la solidarité. Du fait des arrondis, la somme des lignes ne fait pas toujours 100.</t>
  </si>
  <si>
    <t>Lecture : La part des missions de l'environnement a diminué régulièrement, elle concentre 7% des missions en 2017</t>
  </si>
  <si>
    <t>Lecture : Pour 51 % des missions débutées en 2017, la durée hebdomadaire prévue dans le contrat était de 24h.</t>
  </si>
  <si>
    <r>
      <t>Lecture :  39 894 volontaires sont entrés en Service Civique au 4</t>
    </r>
    <r>
      <rPr>
        <vertAlign val="superscript"/>
        <sz val="8"/>
        <color theme="1"/>
        <rFont val="Calibri"/>
        <family val="2"/>
        <scheme val="minor"/>
      </rPr>
      <t>e</t>
    </r>
    <r>
      <rPr>
        <sz val="8"/>
        <color theme="1"/>
        <rFont val="Calibri"/>
        <family val="2"/>
        <scheme val="minor"/>
      </rPr>
      <t xml:space="preserve"> trimestre 2017, parmi lesquels 23 910 étaient des femmes et 15984 des hommes.</t>
    </r>
  </si>
  <si>
    <t>Lecture : Plus de 123 000 volontaires ont été actifs dans une mission de Service Civique au cours de l’année 2017. Parmi eux, 79 000 volontaires, dont 32 000 hommes, ont débuté leur mission au cours de l'année.</t>
  </si>
  <si>
    <t>Associations</t>
  </si>
  <si>
    <t>Collectivités territoriales</t>
  </si>
  <si>
    <t>Entrées en mission par an selon le type d'organisme</t>
  </si>
  <si>
    <t>Lecture : en 2017, 79 000 missions ont débuté. 50 000 d’entre elles ont eu lieu dans une association, 5 000 dans une collectivité territoriale, 8 000 dans un établissement public, et 16 000 dans un service de l’État.</t>
  </si>
  <si>
    <t>Source : ASP-ASC, traitements INJEP,MEOS.</t>
  </si>
  <si>
    <t>Nombre de missions
 (2014)</t>
  </si>
  <si>
    <t>Nombre de mission pour 
10 000 jeunes (2014)</t>
  </si>
  <si>
    <t>Nombre de mission pour 
10 000 jeunes (2017)</t>
  </si>
  <si>
    <t>Nombre de missions
 (2017)</t>
  </si>
  <si>
    <t>Année de fin de mission</t>
  </si>
  <si>
    <t>6 mois</t>
  </si>
  <si>
    <t>7 mois</t>
  </si>
  <si>
    <t>8 mois</t>
  </si>
  <si>
    <t>9 mois</t>
  </si>
  <si>
    <t>10 mois</t>
  </si>
  <si>
    <t>11 ou 12 mois</t>
  </si>
  <si>
    <t>Répartition des missions par durée (%)</t>
  </si>
  <si>
    <t>Lecture : Les missions qui se sont terminées en 2017 ont duré en moyenne 7 mois (4,3 mois pour les missions interrompues avant leur terme).</t>
  </si>
  <si>
    <t>Répartition des missions menées à leur terme, par durée (%)</t>
  </si>
  <si>
    <t>Lecture : La proportion des missions de 6 mois parmi les missions menées à leur terme atteignait 46 % en 2017, contre 6 % en 2011.</t>
  </si>
  <si>
    <t>(*) : Le volontaire n'a jamais pris son poste, retrait de l'agrément de la structure d'accueil, ou reprise d'études</t>
  </si>
  <si>
    <t>Services de l’Etat</t>
  </si>
  <si>
    <t>Etablissements publics</t>
  </si>
  <si>
    <t>Sommaire</t>
  </si>
  <si>
    <t>1. Evolution des effectifs en fonction du sexe</t>
  </si>
  <si>
    <t>01</t>
  </si>
  <si>
    <t>02</t>
  </si>
  <si>
    <t>03</t>
  </si>
  <si>
    <t>04</t>
  </si>
  <si>
    <t>06</t>
  </si>
  <si>
    <t>11</t>
  </si>
  <si>
    <t>24</t>
  </si>
  <si>
    <t>27</t>
  </si>
  <si>
    <t>28</t>
  </si>
  <si>
    <t>32</t>
  </si>
  <si>
    <t>52</t>
  </si>
  <si>
    <t>53</t>
  </si>
  <si>
    <t>75</t>
  </si>
  <si>
    <t>76</t>
  </si>
  <si>
    <t>84</t>
  </si>
  <si>
    <t>93</t>
  </si>
  <si>
    <t>94</t>
  </si>
  <si>
    <t>44</t>
  </si>
  <si>
    <t>Lecture : La part des missions de 8 mois parmi les missions menées à leur terme atteignait 46 % en 2017, contre 6 % en 2011.</t>
  </si>
  <si>
    <t>Ain</t>
  </si>
  <si>
    <t>Aisne</t>
  </si>
  <si>
    <t>Allier</t>
  </si>
  <si>
    <t>Alpes-de-Haute-Provence</t>
  </si>
  <si>
    <t>05</t>
  </si>
  <si>
    <t>Hautes-Alpes</t>
  </si>
  <si>
    <t>Alpes-Maritimes</t>
  </si>
  <si>
    <t>07</t>
  </si>
  <si>
    <t>Ardèche</t>
  </si>
  <si>
    <t>08</t>
  </si>
  <si>
    <t>Ardennes</t>
  </si>
  <si>
    <t>09</t>
  </si>
  <si>
    <t>Ariège</t>
  </si>
  <si>
    <t>10</t>
  </si>
  <si>
    <t>Aube</t>
  </si>
  <si>
    <t>Aude</t>
  </si>
  <si>
    <t>12</t>
  </si>
  <si>
    <t>Aveyron</t>
  </si>
  <si>
    <t>13</t>
  </si>
  <si>
    <t>Bouches-du-Rhône</t>
  </si>
  <si>
    <t>14</t>
  </si>
  <si>
    <t>Calvados</t>
  </si>
  <si>
    <t>15</t>
  </si>
  <si>
    <t>Cantal</t>
  </si>
  <si>
    <t>16</t>
  </si>
  <si>
    <t>Charente</t>
  </si>
  <si>
    <t>17</t>
  </si>
  <si>
    <t>Charente-Maritime</t>
  </si>
  <si>
    <t>18</t>
  </si>
  <si>
    <t>Cher</t>
  </si>
  <si>
    <t>19</t>
  </si>
  <si>
    <t>Corrèze</t>
  </si>
  <si>
    <t>2A</t>
  </si>
  <si>
    <t>Corse-du-Sud</t>
  </si>
  <si>
    <t>2B</t>
  </si>
  <si>
    <t>Haute-Corse</t>
  </si>
  <si>
    <t>21</t>
  </si>
  <si>
    <t>Côte-d'Or</t>
  </si>
  <si>
    <t>22</t>
  </si>
  <si>
    <t>Côtes-d'Armor</t>
  </si>
  <si>
    <t>23</t>
  </si>
  <si>
    <t>Creuse</t>
  </si>
  <si>
    <t>Dordogne</t>
  </si>
  <si>
    <t>25</t>
  </si>
  <si>
    <t>Doubs</t>
  </si>
  <si>
    <t>26</t>
  </si>
  <si>
    <t>Drôme</t>
  </si>
  <si>
    <t>Eure</t>
  </si>
  <si>
    <t>Eure-et-Loir</t>
  </si>
  <si>
    <t>29</t>
  </si>
  <si>
    <t>Finistère</t>
  </si>
  <si>
    <t>30</t>
  </si>
  <si>
    <t>Gard</t>
  </si>
  <si>
    <t>31</t>
  </si>
  <si>
    <t>Haute-Garonne</t>
  </si>
  <si>
    <t>Gers</t>
  </si>
  <si>
    <t>33</t>
  </si>
  <si>
    <t>Gironde</t>
  </si>
  <si>
    <t>34</t>
  </si>
  <si>
    <t>Hérault</t>
  </si>
  <si>
    <t>35</t>
  </si>
  <si>
    <t>Ille-et-Vilaine</t>
  </si>
  <si>
    <t>36</t>
  </si>
  <si>
    <t>Indre</t>
  </si>
  <si>
    <t>37</t>
  </si>
  <si>
    <t>Indre-et-Loire</t>
  </si>
  <si>
    <t>38</t>
  </si>
  <si>
    <t>Isère</t>
  </si>
  <si>
    <t>39</t>
  </si>
  <si>
    <t>Jura</t>
  </si>
  <si>
    <t>40</t>
  </si>
  <si>
    <t>Landes</t>
  </si>
  <si>
    <t>41</t>
  </si>
  <si>
    <t>Loir-et-Cher</t>
  </si>
  <si>
    <t>42</t>
  </si>
  <si>
    <t>Loire</t>
  </si>
  <si>
    <t>43</t>
  </si>
  <si>
    <t>Haute-Loire</t>
  </si>
  <si>
    <t>Loire-Atlantique</t>
  </si>
  <si>
    <t>45</t>
  </si>
  <si>
    <t>Loiret</t>
  </si>
  <si>
    <t>46</t>
  </si>
  <si>
    <t>Lot</t>
  </si>
  <si>
    <t>47</t>
  </si>
  <si>
    <t>Lot-et-Garonne</t>
  </si>
  <si>
    <t>48</t>
  </si>
  <si>
    <t>Lozère</t>
  </si>
  <si>
    <t>49</t>
  </si>
  <si>
    <t>Maine-et-Loire</t>
  </si>
  <si>
    <t>50</t>
  </si>
  <si>
    <t>Manche</t>
  </si>
  <si>
    <t>51</t>
  </si>
  <si>
    <t>Marne</t>
  </si>
  <si>
    <t>Haute-Marne</t>
  </si>
  <si>
    <t>Mayenne</t>
  </si>
  <si>
    <t>54</t>
  </si>
  <si>
    <t>Meurthe-et-Moselle</t>
  </si>
  <si>
    <t>55</t>
  </si>
  <si>
    <t>Meuse</t>
  </si>
  <si>
    <t>56</t>
  </si>
  <si>
    <t>Morbihan</t>
  </si>
  <si>
    <t>57</t>
  </si>
  <si>
    <t>Moselle</t>
  </si>
  <si>
    <t>58</t>
  </si>
  <si>
    <t>Nièvre</t>
  </si>
  <si>
    <t>59</t>
  </si>
  <si>
    <t>Nord</t>
  </si>
  <si>
    <t>60</t>
  </si>
  <si>
    <t>Oise</t>
  </si>
  <si>
    <t>61</t>
  </si>
  <si>
    <t>Orne</t>
  </si>
  <si>
    <t>62</t>
  </si>
  <si>
    <t>Pas-de-Calais</t>
  </si>
  <si>
    <t>63</t>
  </si>
  <si>
    <t>Puy-de-Dôme</t>
  </si>
  <si>
    <t>64</t>
  </si>
  <si>
    <t>Pyrénées-Atlantiques</t>
  </si>
  <si>
    <t>65</t>
  </si>
  <si>
    <t>Hautes-Pyrénées</t>
  </si>
  <si>
    <t>66</t>
  </si>
  <si>
    <t>Pyrénées-Orientales</t>
  </si>
  <si>
    <t>67</t>
  </si>
  <si>
    <t>Bas-Rhin</t>
  </si>
  <si>
    <t>68</t>
  </si>
  <si>
    <t>Haut-Rhin</t>
  </si>
  <si>
    <t>69</t>
  </si>
  <si>
    <t>Rhône</t>
  </si>
  <si>
    <t>70</t>
  </si>
  <si>
    <t>Haute-Saône</t>
  </si>
  <si>
    <t>71</t>
  </si>
  <si>
    <t>Saône-et-Loire</t>
  </si>
  <si>
    <t>72</t>
  </si>
  <si>
    <t>Sarthe</t>
  </si>
  <si>
    <t>73</t>
  </si>
  <si>
    <t>Savoie</t>
  </si>
  <si>
    <t>74</t>
  </si>
  <si>
    <t>Haute-Savoie</t>
  </si>
  <si>
    <t>Paris</t>
  </si>
  <si>
    <t>Seine-Maritime</t>
  </si>
  <si>
    <t>77</t>
  </si>
  <si>
    <t>Seine-et-Marne</t>
  </si>
  <si>
    <t>78</t>
  </si>
  <si>
    <t>Yvelines</t>
  </si>
  <si>
    <t>79</t>
  </si>
  <si>
    <t>Deux-Sèvres</t>
  </si>
  <si>
    <t>80</t>
  </si>
  <si>
    <t>Somme</t>
  </si>
  <si>
    <t>81</t>
  </si>
  <si>
    <t>Tarn</t>
  </si>
  <si>
    <t>82</t>
  </si>
  <si>
    <t>Tarn-et-Garonne</t>
  </si>
  <si>
    <t>83</t>
  </si>
  <si>
    <t>Var</t>
  </si>
  <si>
    <t>Vaucluse</t>
  </si>
  <si>
    <t>85</t>
  </si>
  <si>
    <t>Vendée</t>
  </si>
  <si>
    <t>86</t>
  </si>
  <si>
    <t>Vienne</t>
  </si>
  <si>
    <t>87</t>
  </si>
  <si>
    <t>Haute-Vienne</t>
  </si>
  <si>
    <t>88</t>
  </si>
  <si>
    <t>Vosges</t>
  </si>
  <si>
    <t>89</t>
  </si>
  <si>
    <t>Yonne</t>
  </si>
  <si>
    <t>90</t>
  </si>
  <si>
    <t>Territoire de Belfort</t>
  </si>
  <si>
    <t>91</t>
  </si>
  <si>
    <t>Essonne</t>
  </si>
  <si>
    <t>92</t>
  </si>
  <si>
    <t>Hauts-de-Seine</t>
  </si>
  <si>
    <t>Seine-Saint-Denis</t>
  </si>
  <si>
    <t>Val-de-Marne</t>
  </si>
  <si>
    <t>95</t>
  </si>
  <si>
    <t>Val-d'Oise</t>
  </si>
  <si>
    <t xml:space="preserve">Guadeloupe </t>
  </si>
  <si>
    <t xml:space="preserve">Martinique </t>
  </si>
  <si>
    <t>Wallis-et-Futuna</t>
  </si>
  <si>
    <t>Polynésie française</t>
  </si>
  <si>
    <t>Nouvelle-Calédonie</t>
  </si>
  <si>
    <t>Département</t>
  </si>
  <si>
    <t>Nombre de missions
 (2010 à 2017)</t>
  </si>
  <si>
    <t>Retour au sommaire</t>
  </si>
  <si>
    <r>
      <t xml:space="preserve">Répartition des volontaires par année d'entrée, selon leur niveau de </t>
    </r>
    <r>
      <rPr>
        <b/>
        <sz val="10"/>
        <color rgb="FFFF0000"/>
        <rFont val="Calibri"/>
        <family val="2"/>
        <scheme val="minor"/>
      </rPr>
      <t>diplôme</t>
    </r>
    <r>
      <rPr>
        <b/>
        <sz val="10"/>
        <color theme="1"/>
        <rFont val="Calibri"/>
        <family val="2"/>
        <scheme val="minor"/>
      </rPr>
      <t xml:space="preserve"> (en %)</t>
    </r>
  </si>
  <si>
    <t>Répartition par département des missions (2010 à 2017)</t>
  </si>
  <si>
    <t>Part des hommes et des femmes parmi les volontaires entrées dans le dispositif (en %)</t>
  </si>
  <si>
    <t>Durée moyenne (en heures)</t>
  </si>
  <si>
    <t>Répartition des volontaires par année d'entrée, selon leur statut (en %) et selon leur niveau de diplôme</t>
  </si>
  <si>
    <t>Stock en fin de trimestre</t>
  </si>
  <si>
    <t>Total France Métro</t>
  </si>
  <si>
    <t>Total DROM</t>
  </si>
  <si>
    <t>Total France Métro + DROM</t>
  </si>
  <si>
    <t>Total France entière</t>
  </si>
  <si>
    <t>Saint-Martin</t>
  </si>
  <si>
    <t>Répartition par région des missions (2010 à 2017)</t>
  </si>
  <si>
    <t>Lecture : De 2010 à 2017, près de 36 000 volontaires résidant en Île-de-France ont effectué une mission de Service Civique, dont près de 11 000 en 2017, ce qui représente, cette année-là, 69 mission pour 10 000 jeunes de 15 à 24 ans habitant la région.</t>
  </si>
  <si>
    <t>Lecture : De 2010 à 2017, 1421 volontaires résidant dans l'Ain ont effectué une mission de Service Civique, dont près de 435 en 2017, ce qui représente, cette année-là, 63 mission pour 10 000 jeunes de 15 à 24 ans habitant le département.</t>
  </si>
  <si>
    <t>Répartition des missions de Service Civique par durée hebdomadaire prévue, selon l'année d'entrée (en %)</t>
  </si>
  <si>
    <t>12. Durée hebdomadaire</t>
  </si>
  <si>
    <t>11. Durée des missions</t>
  </si>
  <si>
    <t>2. Flux trimestriels</t>
  </si>
  <si>
    <t>3. Evolution des effectifs en fonction du type d'organisme</t>
  </si>
  <si>
    <t>4. Profils des volontaires, diplômes et activité</t>
  </si>
  <si>
    <t>5. Evolution du profil des volontaires</t>
  </si>
  <si>
    <t>6. Age des volontaires</t>
  </si>
  <si>
    <t>7. Répartition par régions</t>
  </si>
  <si>
    <t>8. Répartition par départements</t>
  </si>
  <si>
    <t>9. Domaines et organismes des missions</t>
  </si>
  <si>
    <t>10. Evolution domaines des missions</t>
  </si>
  <si>
    <t>Lecture :En 2017, près de 11 000 volontaires résidant en Île-de-France ont effectué une mission de Service Civique,  69 mission pour 10 000 jeunes de 15 à 24 ans habitant la région.</t>
  </si>
  <si>
    <t>Lecture : En 2017, 435 volontaires résidant dans l'Ain ont effectué une mission de Service Civique, ce qui représente, cette année-là, 63 mission pour 10 000 jeunes de 15 à 24 ans habitant le département.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</si>
</sst>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0" x14ac:knownFonts="1">
    <font>
      <sz val="11"/>
      <color theme="1"/>
      <name val="Calibri"/>
      <family val="2"/>
      <scheme val="minor"/>
    </font>
    <font>
      <b/>
      <sz val="9"/>
      <color theme="1"/>
      <name val="Calibri"/>
      <family val="2"/>
      <scheme val="minor"/>
    </font>
    <font>
      <sz val="9"/>
      <color theme="1"/>
      <name val="Calibri"/>
      <family val="2"/>
      <scheme val="minor"/>
    </font>
    <font>
      <sz val="9"/>
      <name val="Calibri"/>
      <family val="2"/>
      <scheme val="minor"/>
    </font>
    <font>
      <b/>
      <sz val="9"/>
      <name val="Calibri"/>
      <family val="2"/>
      <scheme val="minor"/>
    </font>
    <font>
      <sz val="9"/>
      <color theme="8" tint="-0.249977111117893"/>
      <name val="Calibri"/>
      <family val="2"/>
      <scheme val="minor"/>
    </font>
    <font>
      <b/>
      <sz val="8"/>
      <color theme="1"/>
      <name val="Calibri"/>
      <family val="2"/>
      <scheme val="minor"/>
    </font>
    <font>
      <sz val="8"/>
      <color theme="1"/>
      <name val="Calibri"/>
      <family val="2"/>
      <scheme val="minor"/>
    </font>
    <font>
      <b/>
      <sz val="12"/>
      <color rgb="FFFF0000"/>
      <name val="Calibri"/>
      <family val="2"/>
      <scheme val="minor"/>
    </font>
    <font>
      <sz val="9"/>
      <color rgb="FF000000"/>
      <name val="Calibri"/>
      <family val="2"/>
      <scheme val="minor"/>
    </font>
    <font>
      <b/>
      <sz val="9"/>
      <color rgb="FF000000"/>
      <name val="Calibri"/>
      <family val="2"/>
      <scheme val="minor"/>
    </font>
    <font>
      <sz val="11"/>
      <color theme="1"/>
      <name val="Calibri"/>
      <family val="2"/>
      <scheme val="minor"/>
    </font>
    <font>
      <sz val="11"/>
      <color rgb="FFFF0000"/>
      <name val="Calibri"/>
      <family val="2"/>
      <scheme val="minor"/>
    </font>
    <font>
      <sz val="9"/>
      <color rgb="FFFF0000"/>
      <name val="Calibri"/>
      <family val="2"/>
      <scheme val="minor"/>
    </font>
    <font>
      <b/>
      <sz val="10"/>
      <color theme="1"/>
      <name val="Calibri"/>
      <family val="2"/>
      <scheme val="minor"/>
    </font>
    <font>
      <sz val="10"/>
      <color theme="1"/>
      <name val="Calibri"/>
      <family val="2"/>
      <scheme val="minor"/>
    </font>
    <font>
      <vertAlign val="superscript"/>
      <sz val="8"/>
      <color theme="1"/>
      <name val="Calibri"/>
      <family val="2"/>
      <scheme val="minor"/>
    </font>
    <font>
      <sz val="10"/>
      <name val="MS Sans Serif"/>
      <family val="2"/>
    </font>
    <font>
      <sz val="10"/>
      <name val="Arial"/>
      <family val="2"/>
    </font>
    <font>
      <sz val="8"/>
      <name val="Calibri"/>
      <family val="2"/>
      <scheme val="minor"/>
    </font>
    <font>
      <b/>
      <sz val="10"/>
      <name val="Calibri"/>
      <family val="2"/>
      <scheme val="minor"/>
    </font>
    <font>
      <u/>
      <sz val="11"/>
      <color theme="10"/>
      <name val="Calibri"/>
      <family val="2"/>
      <scheme val="minor"/>
    </font>
    <font>
      <b/>
      <sz val="11"/>
      <color theme="1"/>
      <name val="Calibri"/>
      <family val="2"/>
      <scheme val="minor"/>
    </font>
    <font>
      <b/>
      <sz val="10"/>
      <color rgb="FFFF0000"/>
      <name val="Calibri"/>
      <family val="2"/>
      <scheme val="minor"/>
    </font>
    <font>
      <b/>
      <sz val="9"/>
      <color rgb="FFFF0000"/>
      <name val="Calibri"/>
      <family val="2"/>
      <scheme val="minor"/>
    </font>
    <font>
      <sz val="8"/>
      <color rgb="FFFF0000"/>
      <name val="Calibri"/>
      <family val="2"/>
      <scheme val="minor"/>
    </font>
    <font>
      <sz val="10"/>
      <color rgb="FFFF0000"/>
      <name val="Calibri"/>
      <family val="2"/>
      <scheme val="minor"/>
    </font>
    <font>
      <sz val="10"/>
      <name val="Calibri"/>
      <family val="2"/>
      <scheme val="minor"/>
    </font>
    <font>
      <sz val="11"/>
      <name val="Calibri"/>
      <family val="2"/>
      <scheme val="minor"/>
    </font>
    <font>
      <b/>
      <sz val="10"/>
      <name val="Arial"/>
      <family val="2"/>
    </font>
  </fonts>
  <fills count="2">
    <fill>
      <patternFill patternType="none"/>
    </fill>
    <fill>
      <patternFill patternType="gray125"/>
    </fill>
  </fills>
  <borders count="1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hair">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9" fontId="11" fillId="0" borderId="0" applyFont="0" applyFill="0" applyBorder="0" applyAlignment="0" applyProtection="0"/>
    <xf numFmtId="0" fontId="17" fillId="0" borderId="0"/>
    <xf numFmtId="0" fontId="18" fillId="0" borderId="0"/>
    <xf numFmtId="0" fontId="21" fillId="0" borderId="0" applyNumberFormat="0" applyFill="0" applyBorder="0" applyAlignment="0" applyProtection="0"/>
  </cellStyleXfs>
  <cellXfs count="207">
    <xf numFmtId="0" fontId="0" fillId="0" borderId="0" xfId="0"/>
    <xf numFmtId="0" fontId="2" fillId="0" borderId="0" xfId="0" applyFont="1"/>
    <xf numFmtId="3" fontId="2" fillId="0" borderId="0" xfId="0" applyNumberFormat="1" applyFont="1"/>
    <xf numFmtId="1" fontId="2" fillId="0" borderId="0" xfId="0" applyNumberFormat="1" applyFont="1"/>
    <xf numFmtId="0" fontId="5" fillId="0" borderId="0" xfId="0" applyFont="1"/>
    <xf numFmtId="3" fontId="0" fillId="0" borderId="0" xfId="0" applyNumberFormat="1"/>
    <xf numFmtId="0" fontId="7" fillId="0" borderId="0" xfId="0" applyFont="1"/>
    <xf numFmtId="0" fontId="1" fillId="0" borderId="0" xfId="0" applyFont="1"/>
    <xf numFmtId="0" fontId="8" fillId="0" borderId="0" xfId="0" applyFont="1"/>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center"/>
    </xf>
    <xf numFmtId="0" fontId="4" fillId="0" borderId="0" xfId="0" applyFont="1" applyAlignment="1">
      <alignment horizontal="left" vertical="center"/>
    </xf>
    <xf numFmtId="0" fontId="3" fillId="0" borderId="0" xfId="0" applyFont="1" applyAlignment="1">
      <alignment horizontal="right" vertical="center"/>
    </xf>
    <xf numFmtId="3" fontId="3" fillId="0" borderId="0" xfId="0" applyNumberFormat="1" applyFont="1" applyAlignment="1">
      <alignment vertical="center"/>
    </xf>
    <xf numFmtId="0" fontId="3" fillId="0" borderId="0" xfId="0" applyFont="1" applyAlignment="1">
      <alignment vertical="center"/>
    </xf>
    <xf numFmtId="0" fontId="4" fillId="0" borderId="0" xfId="0" applyFont="1" applyAlignment="1">
      <alignment vertical="center"/>
    </xf>
    <xf numFmtId="3" fontId="2" fillId="0" borderId="0" xfId="0" applyNumberFormat="1" applyFont="1" applyAlignment="1">
      <alignment vertical="center"/>
    </xf>
    <xf numFmtId="0" fontId="1" fillId="0" borderId="1" xfId="0" applyFont="1" applyBorder="1" applyAlignment="1">
      <alignment vertical="center"/>
    </xf>
    <xf numFmtId="0" fontId="1" fillId="0" borderId="2" xfId="0" applyFont="1" applyFill="1" applyBorder="1" applyAlignment="1">
      <alignment horizontal="center" vertical="center"/>
    </xf>
    <xf numFmtId="0" fontId="2" fillId="0" borderId="0" xfId="0" applyFont="1" applyFill="1" applyAlignment="1">
      <alignment vertical="center"/>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9" fillId="0" borderId="2" xfId="0" applyFont="1" applyFill="1" applyBorder="1" applyAlignment="1">
      <alignment vertical="center"/>
    </xf>
    <xf numFmtId="0" fontId="10" fillId="0" borderId="2" xfId="0" applyFont="1" applyFill="1" applyBorder="1" applyAlignment="1">
      <alignment horizontal="center"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2" fillId="0" borderId="0" xfId="0" applyFont="1" applyFill="1" applyBorder="1"/>
    <xf numFmtId="0" fontId="9" fillId="0" borderId="1" xfId="0" applyFont="1" applyFill="1" applyBorder="1" applyAlignment="1">
      <alignment vertical="center"/>
    </xf>
    <xf numFmtId="1" fontId="2" fillId="0" borderId="0" xfId="0" applyNumberFormat="1" applyFont="1" applyFill="1"/>
    <xf numFmtId="0" fontId="2" fillId="0" borderId="0" xfId="0" applyFont="1" applyFill="1"/>
    <xf numFmtId="0" fontId="2" fillId="0" borderId="1" xfId="0" applyFont="1" applyFill="1" applyBorder="1" applyAlignment="1">
      <alignment vertical="center"/>
    </xf>
    <xf numFmtId="0" fontId="2" fillId="0" borderId="1" xfId="0" applyFont="1" applyFill="1" applyBorder="1"/>
    <xf numFmtId="1" fontId="2" fillId="0" borderId="1" xfId="0" applyNumberFormat="1" applyFont="1" applyFill="1" applyBorder="1"/>
    <xf numFmtId="0" fontId="6" fillId="0" borderId="0" xfId="0" applyFont="1"/>
    <xf numFmtId="0" fontId="1" fillId="0" borderId="2" xfId="0" applyFont="1" applyBorder="1"/>
    <xf numFmtId="3" fontId="1" fillId="0" borderId="2" xfId="0" applyNumberFormat="1" applyFont="1" applyBorder="1"/>
    <xf numFmtId="0" fontId="2" fillId="0" borderId="2" xfId="0" applyFont="1" applyBorder="1" applyAlignment="1">
      <alignment vertical="center"/>
    </xf>
    <xf numFmtId="0" fontId="0" fillId="0" borderId="0" xfId="0" applyAlignment="1">
      <alignment vertical="center"/>
    </xf>
    <xf numFmtId="0" fontId="1" fillId="0" borderId="2" xfId="0" applyFont="1" applyFill="1" applyBorder="1" applyAlignment="1">
      <alignment vertical="center"/>
    </xf>
    <xf numFmtId="0" fontId="1" fillId="0" borderId="0" xfId="0" applyFont="1" applyFill="1" applyAlignment="1">
      <alignment vertical="center"/>
    </xf>
    <xf numFmtId="9" fontId="2" fillId="0" borderId="0" xfId="1" applyFont="1"/>
    <xf numFmtId="0" fontId="12" fillId="0" borderId="0" xfId="0" applyFont="1"/>
    <xf numFmtId="9" fontId="13" fillId="0" borderId="0" xfId="1" applyFont="1"/>
    <xf numFmtId="0" fontId="1" fillId="0" borderId="0" xfId="0" applyFont="1" applyFill="1" applyBorder="1" applyAlignment="1">
      <alignment vertical="center"/>
    </xf>
    <xf numFmtId="0" fontId="1" fillId="0" borderId="1" xfId="0" applyFont="1" applyFill="1" applyBorder="1"/>
    <xf numFmtId="0" fontId="14" fillId="0" borderId="0" xfId="0" applyFont="1" applyAlignment="1">
      <alignment vertical="center"/>
    </xf>
    <xf numFmtId="0" fontId="15" fillId="0" borderId="0" xfId="0" applyFont="1" applyAlignment="1">
      <alignment vertical="center"/>
    </xf>
    <xf numFmtId="0" fontId="15" fillId="0" borderId="0" xfId="0" applyFont="1"/>
    <xf numFmtId="0" fontId="14" fillId="0" borderId="0" xfId="0" applyFont="1"/>
    <xf numFmtId="3" fontId="4" fillId="0" borderId="0" xfId="0" applyNumberFormat="1" applyFont="1" applyAlignment="1">
      <alignment vertical="center"/>
    </xf>
    <xf numFmtId="3" fontId="4" fillId="0" borderId="1" xfId="0" applyNumberFormat="1" applyFont="1" applyBorder="1" applyAlignment="1">
      <alignment vertical="center"/>
    </xf>
    <xf numFmtId="0" fontId="1" fillId="0" borderId="0" xfId="0" applyFont="1" applyBorder="1" applyAlignment="1">
      <alignment horizontal="center" vertical="center"/>
    </xf>
    <xf numFmtId="0" fontId="2" fillId="0" borderId="3" xfId="0" applyFont="1" applyFill="1" applyBorder="1"/>
    <xf numFmtId="0" fontId="2" fillId="0" borderId="4" xfId="0" applyFont="1" applyFill="1" applyBorder="1"/>
    <xf numFmtId="1" fontId="2" fillId="0" borderId="3" xfId="0" applyNumberFormat="1" applyFont="1" applyBorder="1" applyAlignment="1">
      <alignment horizontal="center"/>
    </xf>
    <xf numFmtId="1" fontId="2" fillId="0" borderId="0" xfId="0" applyNumberFormat="1" applyFont="1" applyBorder="1" applyAlignment="1">
      <alignment horizontal="center"/>
    </xf>
    <xf numFmtId="1" fontId="2" fillId="0" borderId="4" xfId="0" applyNumberFormat="1" applyFont="1" applyBorder="1" applyAlignment="1">
      <alignment horizontal="center"/>
    </xf>
    <xf numFmtId="1" fontId="1" fillId="0" borderId="1" xfId="0" applyNumberFormat="1" applyFont="1" applyFill="1" applyBorder="1" applyAlignment="1">
      <alignment horizontal="center"/>
    </xf>
    <xf numFmtId="3" fontId="9" fillId="0" borderId="0" xfId="0" applyNumberFormat="1" applyFont="1" applyFill="1" applyBorder="1" applyAlignment="1">
      <alignment horizontal="center" vertical="center"/>
    </xf>
    <xf numFmtId="3" fontId="2" fillId="0" borderId="0" xfId="0" applyNumberFormat="1" applyFont="1" applyFill="1" applyBorder="1"/>
    <xf numFmtId="0" fontId="2" fillId="0" borderId="0" xfId="0" applyFont="1" applyAlignment="1">
      <alignment vertical="center" wrapText="1"/>
    </xf>
    <xf numFmtId="0" fontId="1" fillId="0" borderId="1" xfId="0" applyFont="1" applyBorder="1" applyAlignment="1">
      <alignment vertical="center" wrapText="1"/>
    </xf>
    <xf numFmtId="1" fontId="2" fillId="0" borderId="3" xfId="0" applyNumberFormat="1" applyFont="1" applyBorder="1"/>
    <xf numFmtId="1" fontId="2" fillId="0" borderId="0" xfId="0" applyNumberFormat="1" applyFont="1" applyBorder="1"/>
    <xf numFmtId="1" fontId="2" fillId="0" borderId="1" xfId="0" applyNumberFormat="1" applyFont="1" applyBorder="1"/>
    <xf numFmtId="3" fontId="1" fillId="0" borderId="1" xfId="0" applyNumberFormat="1" applyFont="1" applyBorder="1" applyAlignment="1">
      <alignment vertical="center"/>
    </xf>
    <xf numFmtId="0" fontId="19" fillId="0" borderId="0" xfId="0" applyFont="1"/>
    <xf numFmtId="0" fontId="20" fillId="0" borderId="0" xfId="0" applyFont="1" applyAlignment="1">
      <alignment vertical="center"/>
    </xf>
    <xf numFmtId="164" fontId="2" fillId="0" borderId="0" xfId="0" applyNumberFormat="1" applyFont="1" applyAlignment="1">
      <alignment vertical="center"/>
    </xf>
    <xf numFmtId="164" fontId="2" fillId="0" borderId="1" xfId="0" applyNumberFormat="1" applyFont="1" applyBorder="1" applyAlignment="1">
      <alignment vertical="center"/>
    </xf>
    <xf numFmtId="164" fontId="1" fillId="0" borderId="1" xfId="0" applyNumberFormat="1" applyFont="1" applyBorder="1" applyAlignment="1">
      <alignment vertical="center"/>
    </xf>
    <xf numFmtId="164" fontId="2" fillId="0" borderId="0" xfId="0" applyNumberFormat="1" applyFont="1" applyBorder="1" applyAlignment="1">
      <alignment vertical="center"/>
    </xf>
    <xf numFmtId="0" fontId="2" fillId="0" borderId="2" xfId="0" applyFont="1" applyBorder="1" applyAlignment="1">
      <alignment vertical="center" wrapText="1"/>
    </xf>
    <xf numFmtId="0" fontId="2" fillId="0" borderId="0" xfId="0" applyFont="1" applyAlignment="1">
      <alignment wrapText="1"/>
    </xf>
    <xf numFmtId="0" fontId="2" fillId="0" borderId="0" xfId="0" applyFont="1" applyBorder="1"/>
    <xf numFmtId="0" fontId="15" fillId="0" borderId="0" xfId="0" applyFont="1" applyBorder="1" applyAlignment="1">
      <alignment vertical="center"/>
    </xf>
    <xf numFmtId="164" fontId="15" fillId="0" borderId="0" xfId="0" applyNumberFormat="1" applyFont="1" applyBorder="1" applyAlignment="1">
      <alignment vertical="center"/>
    </xf>
    <xf numFmtId="0" fontId="2" fillId="0" borderId="1" xfId="0" applyFont="1" applyBorder="1" applyAlignment="1">
      <alignment horizontal="left" vertical="center" indent="2"/>
    </xf>
    <xf numFmtId="0" fontId="2" fillId="0" borderId="0" xfId="0" applyFont="1" applyBorder="1" applyAlignment="1">
      <alignment horizontal="left" vertical="center" indent="2"/>
    </xf>
    <xf numFmtId="0" fontId="7" fillId="0" borderId="3" xfId="0" applyFont="1" applyBorder="1" applyAlignment="1"/>
    <xf numFmtId="0" fontId="7" fillId="0" borderId="0" xfId="0" applyFont="1" applyAlignment="1"/>
    <xf numFmtId="3" fontId="3" fillId="0" borderId="0" xfId="0" applyNumberFormat="1" applyFont="1" applyFill="1" applyBorder="1" applyAlignment="1">
      <alignment horizontal="center" vertical="center"/>
    </xf>
    <xf numFmtId="3" fontId="9" fillId="0" borderId="1" xfId="0" applyNumberFormat="1" applyFont="1" applyFill="1" applyBorder="1" applyAlignment="1">
      <alignment horizontal="center" vertical="center"/>
    </xf>
    <xf numFmtId="0" fontId="14" fillId="0" borderId="2" xfId="0" applyFont="1" applyBorder="1" applyAlignment="1">
      <alignment vertical="center"/>
    </xf>
    <xf numFmtId="164" fontId="14" fillId="0" borderId="2" xfId="0" applyNumberFormat="1" applyFont="1" applyBorder="1" applyAlignment="1">
      <alignment vertical="center"/>
    </xf>
    <xf numFmtId="0" fontId="7" fillId="0" borderId="0" xfId="0" applyFont="1" applyAlignment="1">
      <alignment horizontal="left" vertical="top" wrapText="1"/>
    </xf>
    <xf numFmtId="0" fontId="7" fillId="0" borderId="0" xfId="0" applyFont="1" applyFill="1" applyAlignment="1">
      <alignment horizontal="left" vertical="top" wrapText="1"/>
    </xf>
    <xf numFmtId="9" fontId="0" fillId="0" borderId="0" xfId="1" applyNumberFormat="1" applyFont="1"/>
    <xf numFmtId="0" fontId="0" fillId="0" borderId="0" xfId="0"/>
    <xf numFmtId="1" fontId="0" fillId="0" borderId="0" xfId="0" applyNumberFormat="1"/>
    <xf numFmtId="0" fontId="7" fillId="0" borderId="0" xfId="0" applyFont="1" applyAlignment="1">
      <alignment vertical="center" wrapText="1"/>
    </xf>
    <xf numFmtId="3" fontId="2" fillId="0" borderId="0" xfId="0" applyNumberFormat="1" applyFont="1" applyBorder="1"/>
    <xf numFmtId="0" fontId="0" fillId="0" borderId="0" xfId="0"/>
    <xf numFmtId="0" fontId="1" fillId="0" borderId="2" xfId="0" applyNumberFormat="1" applyFont="1" applyFill="1" applyBorder="1" applyAlignment="1">
      <alignment horizontal="center" vertical="center"/>
    </xf>
    <xf numFmtId="0" fontId="7" fillId="0" borderId="0" xfId="0" applyFont="1" applyAlignment="1">
      <alignment horizontal="left" vertical="top" wrapText="1"/>
    </xf>
    <xf numFmtId="0" fontId="0" fillId="0" borderId="0" xfId="0"/>
    <xf numFmtId="0" fontId="0" fillId="0" borderId="0" xfId="0"/>
    <xf numFmtId="164" fontId="0" fillId="0" borderId="0" xfId="0" applyNumberFormat="1"/>
    <xf numFmtId="0" fontId="1" fillId="0" borderId="5" xfId="0" applyFont="1" applyBorder="1" applyAlignment="1">
      <alignment horizontal="center" vertical="center" wrapText="1"/>
    </xf>
    <xf numFmtId="0" fontId="2" fillId="0" borderId="6" xfId="0" applyFont="1" applyBorder="1" applyAlignment="1">
      <alignment horizontal="center" vertical="center"/>
    </xf>
    <xf numFmtId="1" fontId="2" fillId="0" borderId="0" xfId="0" applyNumberFormat="1" applyFont="1" applyAlignment="1">
      <alignment horizontal="center" vertical="center"/>
    </xf>
    <xf numFmtId="1" fontId="2" fillId="0" borderId="0" xfId="0" applyNumberFormat="1" applyFont="1" applyBorder="1" applyAlignment="1">
      <alignment horizontal="center" vertical="center"/>
    </xf>
    <xf numFmtId="0" fontId="2" fillId="0" borderId="7" xfId="0" applyFont="1" applyBorder="1" applyAlignment="1">
      <alignment horizontal="center" vertical="center"/>
    </xf>
    <xf numFmtId="1" fontId="2" fillId="0" borderId="1" xfId="0" applyNumberFormat="1" applyFont="1" applyBorder="1" applyAlignment="1">
      <alignment horizontal="center" vertical="center"/>
    </xf>
    <xf numFmtId="1" fontId="2" fillId="0" borderId="9" xfId="0" applyNumberFormat="1" applyFont="1" applyBorder="1" applyAlignment="1">
      <alignment horizontal="center" vertical="center"/>
    </xf>
    <xf numFmtId="1" fontId="2" fillId="0" borderId="10" xfId="0" applyNumberFormat="1" applyFont="1" applyBorder="1" applyAlignment="1">
      <alignment horizontal="center" vertical="center"/>
    </xf>
    <xf numFmtId="0" fontId="2" fillId="0" borderId="11" xfId="0" applyFont="1" applyBorder="1" applyAlignment="1">
      <alignment horizontal="center" vertical="center"/>
    </xf>
    <xf numFmtId="1" fontId="2" fillId="0" borderId="12" xfId="0" applyNumberFormat="1" applyFont="1" applyBorder="1" applyAlignment="1">
      <alignment horizontal="center" vertic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164" fontId="0" fillId="0" borderId="0" xfId="0" applyNumberFormat="1"/>
    <xf numFmtId="0" fontId="0" fillId="0" borderId="0" xfId="0"/>
    <xf numFmtId="0" fontId="0" fillId="0" borderId="0" xfId="0"/>
    <xf numFmtId="164" fontId="0" fillId="0" borderId="0" xfId="0" applyNumberFormat="1"/>
    <xf numFmtId="1" fontId="2" fillId="0" borderId="0" xfId="0" applyNumberFormat="1" applyFont="1" applyBorder="1" applyAlignment="1">
      <alignment vertical="center"/>
    </xf>
    <xf numFmtId="1" fontId="2" fillId="0" borderId="1" xfId="0" applyNumberFormat="1" applyFont="1" applyBorder="1" applyAlignment="1">
      <alignment vertical="center"/>
    </xf>
    <xf numFmtId="0" fontId="1" fillId="0" borderId="5" xfId="0" applyFont="1" applyBorder="1" applyAlignment="1">
      <alignment horizontal="center" vertical="center"/>
    </xf>
    <xf numFmtId="3" fontId="2" fillId="0" borderId="9" xfId="0" applyNumberFormat="1" applyFont="1" applyBorder="1" applyAlignment="1">
      <alignment horizontal="center" vertical="center"/>
    </xf>
    <xf numFmtId="3" fontId="2" fillId="0" borderId="10" xfId="0" applyNumberFormat="1" applyFont="1" applyBorder="1" applyAlignment="1">
      <alignment horizontal="center" vertical="center"/>
    </xf>
    <xf numFmtId="0" fontId="2" fillId="0" borderId="6" xfId="0" applyFont="1" applyBorder="1" applyAlignment="1">
      <alignment vertical="center"/>
    </xf>
    <xf numFmtId="49" fontId="2" fillId="0" borderId="9" xfId="0" applyNumberFormat="1" applyFont="1" applyBorder="1" applyAlignment="1">
      <alignment vertical="center"/>
    </xf>
    <xf numFmtId="0" fontId="2" fillId="0" borderId="7" xfId="0" applyFont="1" applyBorder="1" applyAlignment="1">
      <alignment vertical="center"/>
    </xf>
    <xf numFmtId="49" fontId="2" fillId="0" borderId="10" xfId="0" applyNumberFormat="1" applyFont="1" applyBorder="1" applyAlignment="1">
      <alignment vertical="center"/>
    </xf>
    <xf numFmtId="0" fontId="1" fillId="0" borderId="8" xfId="0" applyFont="1" applyBorder="1" applyAlignment="1">
      <alignment horizontal="center" vertical="center"/>
    </xf>
    <xf numFmtId="1" fontId="2" fillId="0" borderId="3" xfId="0" applyNumberFormat="1" applyFont="1" applyBorder="1" applyAlignment="1">
      <alignment horizontal="center" vertical="center"/>
    </xf>
    <xf numFmtId="0" fontId="1" fillId="0" borderId="3" xfId="0" applyFont="1" applyBorder="1" applyAlignment="1">
      <alignment horizontal="center" vertical="center" wrapText="1"/>
    </xf>
    <xf numFmtId="3" fontId="2" fillId="0" borderId="13" xfId="0" applyNumberFormat="1" applyFont="1" applyBorder="1" applyAlignment="1">
      <alignment horizontal="center" vertical="center"/>
    </xf>
    <xf numFmtId="3" fontId="2" fillId="0" borderId="14" xfId="0" applyNumberFormat="1" applyFont="1" applyBorder="1" applyAlignment="1">
      <alignment horizontal="center" vertical="center"/>
    </xf>
    <xf numFmtId="3" fontId="2" fillId="0" borderId="15" xfId="0" applyNumberFormat="1" applyFont="1" applyBorder="1" applyAlignment="1">
      <alignment horizontal="center" vertical="center"/>
    </xf>
    <xf numFmtId="0" fontId="21" fillId="0" borderId="0" xfId="4"/>
    <xf numFmtId="0" fontId="22" fillId="0" borderId="0" xfId="0" applyFont="1"/>
    <xf numFmtId="3" fontId="3" fillId="0" borderId="0" xfId="0" applyNumberFormat="1" applyFont="1" applyBorder="1" applyAlignment="1">
      <alignment vertical="center"/>
    </xf>
    <xf numFmtId="0" fontId="3" fillId="0" borderId="0" xfId="0" applyFont="1" applyBorder="1" applyAlignment="1">
      <alignment horizontal="left" vertical="center"/>
    </xf>
    <xf numFmtId="0" fontId="4" fillId="0" borderId="1" xfId="0" applyFont="1" applyBorder="1" applyAlignment="1">
      <alignment horizontal="left" vertical="center"/>
    </xf>
    <xf numFmtId="0" fontId="12" fillId="0" borderId="0" xfId="0" quotePrefix="1" applyFont="1"/>
    <xf numFmtId="3" fontId="13" fillId="0" borderId="0" xfId="0" applyNumberFormat="1" applyFont="1"/>
    <xf numFmtId="2" fontId="2" fillId="0" borderId="0" xfId="0" applyNumberFormat="1" applyFont="1"/>
    <xf numFmtId="0" fontId="13" fillId="0" borderId="0" xfId="0" applyFont="1"/>
    <xf numFmtId="0" fontId="24" fillId="0" borderId="0" xfId="0" applyFont="1" applyFill="1" applyBorder="1" applyAlignment="1">
      <alignment horizontal="center" vertical="center" wrapText="1"/>
    </xf>
    <xf numFmtId="49" fontId="13" fillId="0" borderId="10" xfId="0" applyNumberFormat="1" applyFont="1" applyBorder="1" applyAlignment="1">
      <alignment vertical="center"/>
    </xf>
    <xf numFmtId="0" fontId="25" fillId="0" borderId="0" xfId="0" applyFont="1"/>
    <xf numFmtId="0" fontId="25" fillId="0" borderId="0" xfId="0" applyFont="1" applyAlignment="1">
      <alignment vertical="center" wrapText="1"/>
    </xf>
    <xf numFmtId="3" fontId="2" fillId="0" borderId="11" xfId="0" applyNumberFormat="1" applyFont="1" applyBorder="1" applyAlignment="1">
      <alignment horizontal="center" vertical="center"/>
    </xf>
    <xf numFmtId="3" fontId="2" fillId="0" borderId="6" xfId="0" applyNumberFormat="1" applyFont="1" applyBorder="1" applyAlignment="1">
      <alignment horizontal="center" vertical="center"/>
    </xf>
    <xf numFmtId="3" fontId="2" fillId="0" borderId="7" xfId="0" applyNumberFormat="1" applyFont="1" applyBorder="1" applyAlignment="1">
      <alignment horizontal="center" vertical="center"/>
    </xf>
    <xf numFmtId="0" fontId="23" fillId="0" borderId="0" xfId="0" applyFont="1" applyAlignment="1">
      <alignment vertical="center"/>
    </xf>
    <xf numFmtId="0" fontId="2" fillId="0" borderId="0" xfId="0" applyFont="1" applyBorder="1" applyAlignment="1">
      <alignment horizontal="left" vertical="center"/>
    </xf>
    <xf numFmtId="0" fontId="2" fillId="0" borderId="1" xfId="0" applyFont="1" applyBorder="1" applyAlignment="1">
      <alignment horizontal="left" vertical="center"/>
    </xf>
    <xf numFmtId="0" fontId="1" fillId="0" borderId="2" xfId="0" applyFont="1" applyBorder="1" applyAlignment="1">
      <alignment vertical="center" wrapText="1"/>
    </xf>
    <xf numFmtId="3" fontId="12" fillId="0" borderId="0" xfId="0" applyNumberFormat="1" applyFont="1"/>
    <xf numFmtId="0" fontId="26" fillId="0" borderId="0" xfId="0" applyFont="1" applyAlignment="1">
      <alignment vertical="center"/>
    </xf>
    <xf numFmtId="0" fontId="7" fillId="0" borderId="0" xfId="0" applyFont="1" applyAlignment="1">
      <alignment horizontal="left" vertical="top" wrapText="1"/>
    </xf>
    <xf numFmtId="0" fontId="27" fillId="0" borderId="0" xfId="0" applyFont="1" applyAlignment="1">
      <alignment vertical="center"/>
    </xf>
    <xf numFmtId="0" fontId="0" fillId="0" borderId="0" xfId="0"/>
    <xf numFmtId="0" fontId="0" fillId="0" borderId="0" xfId="0"/>
    <xf numFmtId="0" fontId="0" fillId="0" borderId="0" xfId="0"/>
    <xf numFmtId="0" fontId="4" fillId="0" borderId="2" xfId="0" applyFont="1" applyFill="1" applyBorder="1" applyAlignment="1">
      <alignment horizontal="center" vertical="center"/>
    </xf>
    <xf numFmtId="0" fontId="4" fillId="0" borderId="1" xfId="0" applyFont="1" applyBorder="1" applyAlignment="1">
      <alignment vertical="center"/>
    </xf>
    <xf numFmtId="0" fontId="3" fillId="0" borderId="1" xfId="0" applyFont="1" applyBorder="1" applyAlignment="1">
      <alignment horizontal="right" vertical="center"/>
    </xf>
    <xf numFmtId="3" fontId="3" fillId="0" borderId="1" xfId="0" applyNumberFormat="1" applyFont="1" applyBorder="1" applyAlignment="1">
      <alignment vertical="center"/>
    </xf>
    <xf numFmtId="0" fontId="4" fillId="0" borderId="2" xfId="0" applyFont="1" applyBorder="1" applyAlignment="1">
      <alignment horizontal="center" vertical="center" wrapText="1"/>
    </xf>
    <xf numFmtId="3" fontId="3" fillId="0" borderId="0" xfId="1" applyNumberFormat="1" applyFont="1"/>
    <xf numFmtId="3" fontId="3" fillId="0" borderId="0" xfId="0" applyNumberFormat="1" applyFont="1"/>
    <xf numFmtId="3" fontId="3" fillId="0" borderId="1" xfId="1" applyNumberFormat="1" applyFont="1" applyBorder="1"/>
    <xf numFmtId="0" fontId="3" fillId="0" borderId="0" xfId="0" applyFont="1" applyFill="1"/>
    <xf numFmtId="0" fontId="3" fillId="0" borderId="0" xfId="0" applyFont="1"/>
    <xf numFmtId="0" fontId="3" fillId="0" borderId="1" xfId="0" applyFont="1" applyFill="1" applyBorder="1"/>
    <xf numFmtId="3" fontId="3" fillId="0" borderId="1" xfId="0" applyNumberFormat="1" applyFont="1" applyBorder="1"/>
    <xf numFmtId="3" fontId="1" fillId="0" borderId="0" xfId="0" applyNumberFormat="1" applyFont="1" applyBorder="1"/>
    <xf numFmtId="0" fontId="0" fillId="0" borderId="0" xfId="0"/>
    <xf numFmtId="0" fontId="0" fillId="0" borderId="0" xfId="0"/>
    <xf numFmtId="0" fontId="0" fillId="0" borderId="2" xfId="0" applyBorder="1" applyAlignment="1">
      <alignment vertical="center"/>
    </xf>
    <xf numFmtId="0" fontId="28" fillId="0" borderId="0" xfId="0" applyFont="1"/>
    <xf numFmtId="0" fontId="19" fillId="0" borderId="0" xfId="0" applyFont="1" applyAlignment="1">
      <alignment vertical="center" wrapText="1"/>
    </xf>
    <xf numFmtId="1" fontId="1" fillId="0" borderId="2" xfId="0" applyNumberFormat="1" applyFont="1" applyBorder="1" applyAlignment="1">
      <alignment horizontal="center" vertical="center"/>
    </xf>
    <xf numFmtId="3" fontId="1" fillId="0" borderId="16" xfId="0" applyNumberFormat="1" applyFont="1" applyBorder="1" applyAlignment="1">
      <alignment horizontal="center" vertical="center"/>
    </xf>
    <xf numFmtId="1" fontId="1" fillId="0" borderId="8" xfId="0" applyNumberFormat="1" applyFont="1" applyBorder="1" applyAlignment="1">
      <alignment horizontal="center" vertical="center"/>
    </xf>
    <xf numFmtId="3" fontId="1" fillId="0" borderId="5" xfId="0" applyNumberFormat="1" applyFont="1" applyBorder="1" applyAlignment="1">
      <alignment horizontal="center" vertical="center"/>
    </xf>
    <xf numFmtId="0" fontId="0" fillId="0" borderId="0" xfId="0" applyBorder="1"/>
    <xf numFmtId="0" fontId="1" fillId="0" borderId="5" xfId="0" applyFont="1" applyBorder="1" applyAlignment="1">
      <alignment horizontal="left" vertical="center"/>
    </xf>
    <xf numFmtId="0" fontId="0" fillId="0" borderId="0" xfId="0"/>
    <xf numFmtId="3" fontId="4" fillId="0" borderId="10" xfId="0" applyNumberFormat="1" applyFont="1" applyBorder="1" applyAlignment="1">
      <alignment horizontal="center" vertical="center"/>
    </xf>
    <xf numFmtId="3" fontId="4" fillId="0" borderId="7" xfId="0" applyNumberFormat="1" applyFont="1" applyBorder="1" applyAlignment="1">
      <alignment horizontal="center" vertical="center"/>
    </xf>
    <xf numFmtId="1" fontId="4" fillId="0" borderId="1" xfId="0" applyNumberFormat="1" applyFont="1" applyBorder="1" applyAlignment="1">
      <alignment horizontal="center" vertical="center"/>
    </xf>
    <xf numFmtId="1" fontId="4" fillId="0" borderId="10" xfId="0" applyNumberFormat="1" applyFont="1" applyBorder="1" applyAlignment="1">
      <alignment horizontal="center" vertical="center"/>
    </xf>
    <xf numFmtId="3" fontId="2" fillId="0" borderId="3" xfId="0" applyNumberFormat="1" applyFont="1" applyBorder="1" applyAlignment="1">
      <alignment horizontal="center" vertical="center"/>
    </xf>
    <xf numFmtId="3" fontId="2" fillId="0" borderId="0" xfId="0" applyNumberFormat="1" applyFont="1" applyBorder="1" applyAlignment="1">
      <alignment horizontal="center" vertical="center"/>
    </xf>
    <xf numFmtId="3" fontId="2" fillId="0" borderId="1" xfId="0" applyNumberFormat="1" applyFont="1" applyBorder="1" applyAlignment="1">
      <alignment horizontal="center" vertical="center"/>
    </xf>
    <xf numFmtId="1" fontId="1" fillId="0" borderId="9" xfId="0" applyNumberFormat="1" applyFont="1" applyBorder="1" applyAlignment="1">
      <alignment horizontal="center" vertical="center"/>
    </xf>
    <xf numFmtId="3" fontId="29" fillId="0" borderId="0" xfId="0" applyNumberFormat="1" applyFont="1" applyBorder="1"/>
    <xf numFmtId="3" fontId="0" fillId="0" borderId="0" xfId="0" applyNumberFormat="1" applyBorder="1"/>
    <xf numFmtId="0" fontId="19" fillId="0" borderId="0" xfId="0" applyFont="1" applyAlignment="1">
      <alignment vertical="top" wrapText="1"/>
    </xf>
    <xf numFmtId="165" fontId="0" fillId="0" borderId="0" xfId="0" applyNumberFormat="1"/>
    <xf numFmtId="0" fontId="0" fillId="0" borderId="0" xfId="0"/>
    <xf numFmtId="0" fontId="3" fillId="0" borderId="2" xfId="0" applyFont="1" applyFill="1" applyBorder="1" applyAlignment="1">
      <alignment vertical="center"/>
    </xf>
    <xf numFmtId="165" fontId="3" fillId="0" borderId="2" xfId="1" applyNumberFormat="1" applyFont="1" applyBorder="1" applyAlignment="1">
      <alignment horizontal="center" vertical="center"/>
    </xf>
    <xf numFmtId="3" fontId="3" fillId="0" borderId="0" xfId="1" applyNumberFormat="1" applyFont="1" applyAlignment="1">
      <alignment horizontal="center" vertical="center"/>
    </xf>
    <xf numFmtId="3" fontId="3" fillId="0" borderId="1" xfId="1" applyNumberFormat="1" applyFont="1" applyBorder="1" applyAlignment="1">
      <alignment horizontal="center" vertical="center"/>
    </xf>
    <xf numFmtId="1" fontId="0" fillId="0" borderId="0" xfId="0" applyNumberFormat="1" applyBorder="1"/>
    <xf numFmtId="0" fontId="7" fillId="0" borderId="0" xfId="0" applyFont="1" applyAlignment="1">
      <alignment horizontal="left" wrapText="1"/>
    </xf>
    <xf numFmtId="0" fontId="7" fillId="0" borderId="0" xfId="0" applyFont="1" applyAlignment="1">
      <alignment horizontal="left" vertical="top" wrapText="1"/>
    </xf>
    <xf numFmtId="0" fontId="14" fillId="0" borderId="0" xfId="0" applyFont="1" applyAlignment="1">
      <alignment horizontal="center" wrapText="1"/>
    </xf>
    <xf numFmtId="0" fontId="7" fillId="0" borderId="0" xfId="0" applyFont="1" applyAlignment="1">
      <alignment vertical="top" wrapText="1"/>
    </xf>
    <xf numFmtId="0" fontId="19" fillId="0" borderId="0" xfId="0" applyFont="1" applyAlignment="1">
      <alignment vertical="top" wrapText="1"/>
    </xf>
    <xf numFmtId="0" fontId="7" fillId="0" borderId="0" xfId="0" applyFont="1" applyFill="1" applyAlignment="1">
      <alignment horizontal="left" vertical="top" wrapText="1"/>
    </xf>
    <xf numFmtId="0" fontId="4" fillId="0" borderId="2" xfId="0" applyFont="1" applyBorder="1" applyAlignment="1">
      <alignment vertical="center" wrapText="1"/>
    </xf>
  </cellXfs>
  <cellStyles count="5">
    <cellStyle name="Lien hypertexte" xfId="4" builtinId="8"/>
    <cellStyle name="Normal" xfId="0" builtinId="0"/>
    <cellStyle name="Normal 2" xfId="2"/>
    <cellStyle name="Normal 3" xfId="3"/>
    <cellStyle name="Pourcentage" xfId="1" builtinId="5"/>
  </cellStyles>
  <dxfs count="0"/>
  <tableStyles count="0" defaultTableStyle="TableStyleMedium2" defaultPivotStyle="PivotStyleLight16"/>
  <colors>
    <mruColors>
      <color rgb="FFEE8B1D"/>
      <color rgb="FF00B4BA"/>
      <color rgb="FF868686"/>
      <color rgb="FF4CD4B4"/>
      <color rgb="FFFCE9AE"/>
      <color rgb="FFFFDE75"/>
      <color rgb="FFFFE69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1"/>
          <c:order val="0"/>
          <c:tx>
            <c:strRef>
              <c:f>'1. Evolution sexe'!$B$5</c:f>
              <c:strCache>
                <c:ptCount val="1"/>
                <c:pt idx="0">
                  <c:v>Hommes</c:v>
                </c:pt>
              </c:strCache>
            </c:strRef>
          </c:tx>
          <c:spPr>
            <a:solidFill>
              <a:srgbClr val="00AAA1"/>
            </a:solidFill>
            <a:ln w="12700">
              <a:solidFill>
                <a:srgbClr val="000000"/>
              </a:solidFill>
              <a:prstDash val="solid"/>
            </a:ln>
            <a:effectLst/>
          </c:spPr>
          <c:invertIfNegative val="0"/>
          <c:cat>
            <c:numRef>
              <c:f>'1. Evolution sexe'!$C$3:$J$3</c:f>
              <c:numCache>
                <c:formatCode>General</c:formatCode>
                <c:ptCount val="8"/>
                <c:pt idx="0">
                  <c:v>2010</c:v>
                </c:pt>
                <c:pt idx="1">
                  <c:v>2011</c:v>
                </c:pt>
                <c:pt idx="2">
                  <c:v>2012</c:v>
                </c:pt>
                <c:pt idx="3">
                  <c:v>2013</c:v>
                </c:pt>
                <c:pt idx="4">
                  <c:v>2014</c:v>
                </c:pt>
                <c:pt idx="5">
                  <c:v>2015</c:v>
                </c:pt>
                <c:pt idx="6">
                  <c:v>2016</c:v>
                </c:pt>
                <c:pt idx="7">
                  <c:v>2017</c:v>
                </c:pt>
              </c:numCache>
            </c:numRef>
          </c:cat>
          <c:val>
            <c:numRef>
              <c:f>'1. Evolution sexe'!$C$5:$J$5</c:f>
              <c:numCache>
                <c:formatCode>#,##0</c:formatCode>
                <c:ptCount val="8"/>
                <c:pt idx="0">
                  <c:v>2589</c:v>
                </c:pt>
                <c:pt idx="1">
                  <c:v>5670</c:v>
                </c:pt>
                <c:pt idx="2">
                  <c:v>8011</c:v>
                </c:pt>
                <c:pt idx="3">
                  <c:v>8263</c:v>
                </c:pt>
                <c:pt idx="4">
                  <c:v>9271</c:v>
                </c:pt>
                <c:pt idx="5">
                  <c:v>15963</c:v>
                </c:pt>
                <c:pt idx="6">
                  <c:v>25863</c:v>
                </c:pt>
                <c:pt idx="7">
                  <c:v>32272</c:v>
                </c:pt>
              </c:numCache>
            </c:numRef>
          </c:val>
        </c:ser>
        <c:ser>
          <c:idx val="2"/>
          <c:order val="1"/>
          <c:tx>
            <c:strRef>
              <c:f>'1. Evolution sexe'!$B$6</c:f>
              <c:strCache>
                <c:ptCount val="1"/>
                <c:pt idx="0">
                  <c:v>Femmes</c:v>
                </c:pt>
              </c:strCache>
            </c:strRef>
          </c:tx>
          <c:spPr>
            <a:solidFill>
              <a:srgbClr val="ED8B00"/>
            </a:solidFill>
            <a:ln w="12700">
              <a:solidFill>
                <a:srgbClr val="000000"/>
              </a:solidFill>
              <a:prstDash val="solid"/>
            </a:ln>
            <a:effectLst/>
          </c:spPr>
          <c:invertIfNegative val="0"/>
          <c:cat>
            <c:numRef>
              <c:f>'1. Evolution sexe'!$C$3:$J$3</c:f>
              <c:numCache>
                <c:formatCode>General</c:formatCode>
                <c:ptCount val="8"/>
                <c:pt idx="0">
                  <c:v>2010</c:v>
                </c:pt>
                <c:pt idx="1">
                  <c:v>2011</c:v>
                </c:pt>
                <c:pt idx="2">
                  <c:v>2012</c:v>
                </c:pt>
                <c:pt idx="3">
                  <c:v>2013</c:v>
                </c:pt>
                <c:pt idx="4">
                  <c:v>2014</c:v>
                </c:pt>
                <c:pt idx="5">
                  <c:v>2015</c:v>
                </c:pt>
                <c:pt idx="6">
                  <c:v>2016</c:v>
                </c:pt>
                <c:pt idx="7">
                  <c:v>2017</c:v>
                </c:pt>
              </c:numCache>
            </c:numRef>
          </c:cat>
          <c:val>
            <c:numRef>
              <c:f>'1. Evolution sexe'!$C$6:$J$6</c:f>
              <c:numCache>
                <c:formatCode>#,##0</c:formatCode>
                <c:ptCount val="8"/>
                <c:pt idx="0">
                  <c:v>3419</c:v>
                </c:pt>
                <c:pt idx="1">
                  <c:v>7733</c:v>
                </c:pt>
                <c:pt idx="2">
                  <c:v>11471</c:v>
                </c:pt>
                <c:pt idx="3">
                  <c:v>11683</c:v>
                </c:pt>
                <c:pt idx="4">
                  <c:v>12654</c:v>
                </c:pt>
                <c:pt idx="5">
                  <c:v>22237</c:v>
                </c:pt>
                <c:pt idx="6">
                  <c:v>37181</c:v>
                </c:pt>
                <c:pt idx="7">
                  <c:v>46797</c:v>
                </c:pt>
              </c:numCache>
            </c:numRef>
          </c:val>
        </c:ser>
        <c:dLbls>
          <c:showLegendKey val="0"/>
          <c:showVal val="0"/>
          <c:showCatName val="0"/>
          <c:showSerName val="0"/>
          <c:showPercent val="0"/>
          <c:showBubbleSize val="0"/>
        </c:dLbls>
        <c:gapWidth val="138"/>
        <c:overlap val="100"/>
        <c:axId val="100982144"/>
        <c:axId val="100984320"/>
      </c:barChart>
      <c:lineChart>
        <c:grouping val="standard"/>
        <c:varyColors val="0"/>
        <c:ser>
          <c:idx val="3"/>
          <c:order val="2"/>
          <c:tx>
            <c:strRef>
              <c:f>'1. Evolution sexe'!$B$7</c:f>
              <c:strCache>
                <c:ptCount val="1"/>
                <c:pt idx="0">
                  <c:v>Volontaires actifs dans l'année</c:v>
                </c:pt>
              </c:strCache>
            </c:strRef>
          </c:tx>
          <c:spPr>
            <a:ln w="38100">
              <a:solidFill>
                <a:srgbClr val="00AAA1"/>
              </a:solidFill>
              <a:prstDash val="solid"/>
            </a:ln>
            <a:effectLst/>
          </c:spPr>
          <c:marker>
            <c:symbol val="square"/>
            <c:size val="5"/>
            <c:spPr>
              <a:noFill/>
              <a:ln w="25400">
                <a:noFill/>
              </a:ln>
            </c:spPr>
          </c:marker>
          <c:cat>
            <c:numRef>
              <c:f>'1. Evolution sexe'!$C$3:$J$3</c:f>
              <c:numCache>
                <c:formatCode>General</c:formatCode>
                <c:ptCount val="8"/>
                <c:pt idx="0">
                  <c:v>2010</c:v>
                </c:pt>
                <c:pt idx="1">
                  <c:v>2011</c:v>
                </c:pt>
                <c:pt idx="2">
                  <c:v>2012</c:v>
                </c:pt>
                <c:pt idx="3">
                  <c:v>2013</c:v>
                </c:pt>
                <c:pt idx="4">
                  <c:v>2014</c:v>
                </c:pt>
                <c:pt idx="5">
                  <c:v>2015</c:v>
                </c:pt>
                <c:pt idx="6">
                  <c:v>2016</c:v>
                </c:pt>
                <c:pt idx="7">
                  <c:v>2017</c:v>
                </c:pt>
              </c:numCache>
            </c:numRef>
          </c:cat>
          <c:val>
            <c:numRef>
              <c:f>'1. Evolution sexe'!$C$7:$J$7</c:f>
              <c:numCache>
                <c:formatCode>#,##0</c:formatCode>
                <c:ptCount val="8"/>
                <c:pt idx="0">
                  <c:v>6008</c:v>
                </c:pt>
                <c:pt idx="1">
                  <c:v>19133</c:v>
                </c:pt>
                <c:pt idx="2">
                  <c:v>29884</c:v>
                </c:pt>
                <c:pt idx="3">
                  <c:v>33724</c:v>
                </c:pt>
                <c:pt idx="4">
                  <c:v>34837</c:v>
                </c:pt>
                <c:pt idx="5">
                  <c:v>52402</c:v>
                </c:pt>
                <c:pt idx="6">
                  <c:v>91772</c:v>
                </c:pt>
                <c:pt idx="7">
                  <c:v>123162</c:v>
                </c:pt>
              </c:numCache>
            </c:numRef>
          </c:val>
          <c:smooth val="0"/>
        </c:ser>
        <c:dLbls>
          <c:showLegendKey val="0"/>
          <c:showVal val="0"/>
          <c:showCatName val="0"/>
          <c:showSerName val="0"/>
          <c:showPercent val="0"/>
          <c:showBubbleSize val="0"/>
        </c:dLbls>
        <c:marker val="1"/>
        <c:smooth val="0"/>
        <c:axId val="100982144"/>
        <c:axId val="100984320"/>
      </c:lineChart>
      <c:catAx>
        <c:axId val="100982144"/>
        <c:scaling>
          <c:orientation val="minMax"/>
        </c:scaling>
        <c:delete val="0"/>
        <c:axPos val="b"/>
        <c:majorGridlines>
          <c:spPr>
            <a:ln w="12700">
              <a:solidFill>
                <a:srgbClr val="C0C0C0"/>
              </a:solidFill>
              <a:prstDash val="solid"/>
            </a:ln>
          </c:spPr>
        </c:majorGridlines>
        <c:numFmt formatCode="General" sourceLinked="0"/>
        <c:majorTickMark val="none"/>
        <c:minorTickMark val="none"/>
        <c:tickLblPos val="low"/>
        <c:spPr>
          <a:ln w="12700">
            <a:solidFill>
              <a:srgbClr val="000000"/>
            </a:solidFill>
            <a:prstDash val="solid"/>
          </a:ln>
        </c:spPr>
        <c:txPr>
          <a:bodyPr rot="0" vert="horz"/>
          <a:lstStyle/>
          <a:p>
            <a:pPr>
              <a:defRPr sz="1000" b="0" i="0">
                <a:solidFill>
                  <a:srgbClr val="000000"/>
                </a:solidFill>
                <a:latin typeface="Arial"/>
                <a:ea typeface="Arial"/>
                <a:cs typeface="Arial"/>
              </a:defRPr>
            </a:pPr>
            <a:endParaRPr lang="fr-FR"/>
          </a:p>
        </c:txPr>
        <c:crossAx val="100984320"/>
        <c:crosses val="autoZero"/>
        <c:auto val="0"/>
        <c:lblAlgn val="ctr"/>
        <c:lblOffset val="0"/>
        <c:tickLblSkip val="1"/>
        <c:tickMarkSkip val="1"/>
        <c:noMultiLvlLbl val="0"/>
      </c:catAx>
      <c:valAx>
        <c:axId val="100984320"/>
        <c:scaling>
          <c:orientation val="minMax"/>
        </c:scaling>
        <c:delete val="0"/>
        <c:axPos val="l"/>
        <c:majorGridlines>
          <c:spPr>
            <a:ln w="12700">
              <a:solidFill>
                <a:srgbClr val="C0C0C0"/>
              </a:solidFill>
              <a:prstDash val="solid"/>
            </a:ln>
          </c:spPr>
        </c:majorGridlines>
        <c:numFmt formatCode="#,##0;&quot;-&quot;#,##0" sourceLinked="0"/>
        <c:majorTickMark val="none"/>
        <c:minorTickMark val="none"/>
        <c:tickLblPos val="nextTo"/>
        <c:spPr>
          <a:ln w="12700">
            <a:solidFill>
              <a:srgbClr val="000000"/>
            </a:solidFill>
            <a:prstDash val="solid"/>
          </a:ln>
        </c:spPr>
        <c:txPr>
          <a:bodyPr/>
          <a:lstStyle/>
          <a:p>
            <a:pPr>
              <a:defRPr sz="1000" b="0" i="0">
                <a:solidFill>
                  <a:srgbClr val="000000"/>
                </a:solidFill>
                <a:latin typeface="Arial"/>
                <a:ea typeface="Arial"/>
                <a:cs typeface="Arial"/>
              </a:defRPr>
            </a:pPr>
            <a:endParaRPr lang="fr-FR"/>
          </a:p>
        </c:txPr>
        <c:crossAx val="100982144"/>
        <c:crossesAt val="1"/>
        <c:crossBetween val="between"/>
        <c:dispUnits>
          <c:builtInUnit val="thousands"/>
          <c:dispUnitsLbl>
            <c:tx>
              <c:rich>
                <a:bodyPr/>
                <a:lstStyle/>
                <a:p>
                  <a:pPr>
                    <a:defRPr/>
                  </a:pPr>
                  <a:r>
                    <a:rPr lang="fr-FR"/>
                    <a:t>En milliers</a:t>
                  </a:r>
                </a:p>
              </c:rich>
            </c:tx>
          </c:dispUnitsLbl>
        </c:dispUnits>
      </c:valAx>
      <c:spPr>
        <a:noFill/>
        <a:ln w="12700">
          <a:solidFill>
            <a:srgbClr val="000000"/>
          </a:solidFill>
          <a:prstDash val="solid"/>
        </a:ln>
      </c:spPr>
    </c:plotArea>
    <c:legend>
      <c:legendPos val="b"/>
      <c:overlay val="0"/>
      <c:spPr>
        <a:noFill/>
        <a:ln w="25400">
          <a:noFill/>
        </a:ln>
        <a:effectLst/>
      </c:spPr>
      <c:txPr>
        <a:bodyPr/>
        <a:lstStyle/>
        <a:p>
          <a:pPr>
            <a:defRPr sz="1000" b="0" i="0">
              <a:solidFill>
                <a:srgbClr val="000000"/>
              </a:solidFill>
              <a:latin typeface="Arial"/>
              <a:ea typeface="Arial"/>
              <a:cs typeface="Arial"/>
            </a:defRPr>
          </a:pPr>
          <a:endParaRPr lang="fr-FR"/>
        </a:p>
      </c:txPr>
    </c:legend>
    <c:plotVisOnly val="1"/>
    <c:dispBlanksAs val="gap"/>
    <c:showDLblsOverMax val="0"/>
  </c:chart>
  <c:spPr>
    <a:solidFill>
      <a:srgbClr val="FFE8C0"/>
    </a:solidFill>
    <a:ln w="25400">
      <a:noFill/>
    </a:ln>
  </c:spPr>
  <c:txPr>
    <a:bodyPr/>
    <a:lstStyle/>
    <a:p>
      <a:pPr>
        <a:defRPr sz="1000" b="0" i="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'11. Durée missions'!$B$13</c:f>
              <c:strCache>
                <c:ptCount val="1"/>
                <c:pt idx="0">
                  <c:v>6 mois</c:v>
                </c:pt>
              </c:strCache>
            </c:strRef>
          </c:tx>
          <c:spPr>
            <a:solidFill>
              <a:srgbClr val="00AAA1"/>
            </a:solidFill>
            <a:ln w="12700">
              <a:solidFill>
                <a:srgbClr val="000000"/>
              </a:solidFill>
              <a:prstDash val="solid"/>
            </a:ln>
            <a:effectLst/>
          </c:spPr>
          <c:invertIfNegative val="0"/>
          <c:cat>
            <c:numRef>
              <c:f>'11. Durée missions'!$C$12:$I$12</c:f>
              <c:numCache>
                <c:formatCode>General</c:formatCode>
                <c:ptCount val="7"/>
                <c:pt idx="0">
                  <c:v>2011</c:v>
                </c:pt>
                <c:pt idx="1">
                  <c:v>2012</c:v>
                </c:pt>
                <c:pt idx="2">
                  <c:v>2013</c:v>
                </c:pt>
                <c:pt idx="3">
                  <c:v>2014</c:v>
                </c:pt>
                <c:pt idx="4">
                  <c:v>2015</c:v>
                </c:pt>
                <c:pt idx="5">
                  <c:v>2016</c:v>
                </c:pt>
                <c:pt idx="6">
                  <c:v>2017</c:v>
                </c:pt>
              </c:numCache>
            </c:numRef>
          </c:cat>
          <c:val>
            <c:numRef>
              <c:f>'11. Durée missions'!$C$13:$I$13</c:f>
              <c:numCache>
                <c:formatCode>0</c:formatCode>
                <c:ptCount val="7"/>
                <c:pt idx="0">
                  <c:v>27.84</c:v>
                </c:pt>
                <c:pt idx="1">
                  <c:v>28.14</c:v>
                </c:pt>
                <c:pt idx="2">
                  <c:v>29.72</c:v>
                </c:pt>
                <c:pt idx="3">
                  <c:v>40.090000000000003</c:v>
                </c:pt>
                <c:pt idx="4">
                  <c:v>36.24</c:v>
                </c:pt>
                <c:pt idx="5">
                  <c:v>28.29</c:v>
                </c:pt>
                <c:pt idx="6">
                  <c:v>20.47</c:v>
                </c:pt>
              </c:numCache>
            </c:numRef>
          </c:val>
        </c:ser>
        <c:ser>
          <c:idx val="1"/>
          <c:order val="1"/>
          <c:tx>
            <c:strRef>
              <c:f>'11. Durée missions'!$B$14</c:f>
              <c:strCache>
                <c:ptCount val="1"/>
                <c:pt idx="0">
                  <c:v>7 mois</c:v>
                </c:pt>
              </c:strCache>
            </c:strRef>
          </c:tx>
          <c:spPr>
            <a:solidFill>
              <a:srgbClr val="ED8B00"/>
            </a:solidFill>
            <a:ln w="12700">
              <a:solidFill>
                <a:srgbClr val="000000"/>
              </a:solidFill>
              <a:prstDash val="solid"/>
            </a:ln>
            <a:effectLst/>
          </c:spPr>
          <c:invertIfNegative val="0"/>
          <c:cat>
            <c:numRef>
              <c:f>'11. Durée missions'!$C$12:$I$12</c:f>
              <c:numCache>
                <c:formatCode>General</c:formatCode>
                <c:ptCount val="7"/>
                <c:pt idx="0">
                  <c:v>2011</c:v>
                </c:pt>
                <c:pt idx="1">
                  <c:v>2012</c:v>
                </c:pt>
                <c:pt idx="2">
                  <c:v>2013</c:v>
                </c:pt>
                <c:pt idx="3">
                  <c:v>2014</c:v>
                </c:pt>
                <c:pt idx="4">
                  <c:v>2015</c:v>
                </c:pt>
                <c:pt idx="5">
                  <c:v>2016</c:v>
                </c:pt>
                <c:pt idx="6">
                  <c:v>2017</c:v>
                </c:pt>
              </c:numCache>
            </c:numRef>
          </c:cat>
          <c:val>
            <c:numRef>
              <c:f>'11. Durée missions'!$C$14:$I$14</c:f>
              <c:numCache>
                <c:formatCode>0</c:formatCode>
                <c:ptCount val="7"/>
                <c:pt idx="0">
                  <c:v>3.42</c:v>
                </c:pt>
                <c:pt idx="1">
                  <c:v>3.04</c:v>
                </c:pt>
                <c:pt idx="2">
                  <c:v>3.58</c:v>
                </c:pt>
                <c:pt idx="3">
                  <c:v>4.13</c:v>
                </c:pt>
                <c:pt idx="4">
                  <c:v>5.52</c:v>
                </c:pt>
                <c:pt idx="5">
                  <c:v>10.3</c:v>
                </c:pt>
                <c:pt idx="6">
                  <c:v>8.64</c:v>
                </c:pt>
              </c:numCache>
            </c:numRef>
          </c:val>
        </c:ser>
        <c:ser>
          <c:idx val="2"/>
          <c:order val="2"/>
          <c:tx>
            <c:strRef>
              <c:f>'11. Durée missions'!$B$15</c:f>
              <c:strCache>
                <c:ptCount val="1"/>
                <c:pt idx="0">
                  <c:v>8 mois</c:v>
                </c:pt>
              </c:strCache>
            </c:strRef>
          </c:tx>
          <c:spPr>
            <a:solidFill>
              <a:srgbClr val="B0AA9E"/>
            </a:solidFill>
            <a:ln w="12700">
              <a:solidFill>
                <a:srgbClr val="000000"/>
              </a:solidFill>
              <a:prstDash val="solid"/>
            </a:ln>
            <a:effectLst/>
          </c:spPr>
          <c:invertIfNegative val="0"/>
          <c:cat>
            <c:numRef>
              <c:f>'11. Durée missions'!$C$12:$I$12</c:f>
              <c:numCache>
                <c:formatCode>General</c:formatCode>
                <c:ptCount val="7"/>
                <c:pt idx="0">
                  <c:v>2011</c:v>
                </c:pt>
                <c:pt idx="1">
                  <c:v>2012</c:v>
                </c:pt>
                <c:pt idx="2">
                  <c:v>2013</c:v>
                </c:pt>
                <c:pt idx="3">
                  <c:v>2014</c:v>
                </c:pt>
                <c:pt idx="4">
                  <c:v>2015</c:v>
                </c:pt>
                <c:pt idx="5">
                  <c:v>2016</c:v>
                </c:pt>
                <c:pt idx="6">
                  <c:v>2017</c:v>
                </c:pt>
              </c:numCache>
            </c:numRef>
          </c:cat>
          <c:val>
            <c:numRef>
              <c:f>'11. Durée missions'!$C$15:$I$15</c:f>
              <c:numCache>
                <c:formatCode>0</c:formatCode>
                <c:ptCount val="7"/>
                <c:pt idx="0">
                  <c:v>5.94</c:v>
                </c:pt>
                <c:pt idx="1">
                  <c:v>11.82</c:v>
                </c:pt>
                <c:pt idx="2">
                  <c:v>13.37</c:v>
                </c:pt>
                <c:pt idx="3">
                  <c:v>20.7</c:v>
                </c:pt>
                <c:pt idx="4">
                  <c:v>32.619999999999997</c:v>
                </c:pt>
                <c:pt idx="5">
                  <c:v>40.619999999999997</c:v>
                </c:pt>
                <c:pt idx="6">
                  <c:v>45.63</c:v>
                </c:pt>
              </c:numCache>
            </c:numRef>
          </c:val>
        </c:ser>
        <c:ser>
          <c:idx val="3"/>
          <c:order val="3"/>
          <c:tx>
            <c:strRef>
              <c:f>'11. Durée missions'!$B$16</c:f>
              <c:strCache>
                <c:ptCount val="1"/>
                <c:pt idx="0">
                  <c:v>9 mois</c:v>
                </c:pt>
              </c:strCache>
            </c:strRef>
          </c:tx>
          <c:spPr>
            <a:solidFill>
              <a:srgbClr val="F9B000"/>
            </a:solidFill>
            <a:ln w="12700">
              <a:solidFill>
                <a:srgbClr val="000000"/>
              </a:solidFill>
              <a:prstDash val="solid"/>
            </a:ln>
            <a:effectLst/>
          </c:spPr>
          <c:invertIfNegative val="0"/>
          <c:cat>
            <c:numRef>
              <c:f>'11. Durée missions'!$C$12:$I$12</c:f>
              <c:numCache>
                <c:formatCode>General</c:formatCode>
                <c:ptCount val="7"/>
                <c:pt idx="0">
                  <c:v>2011</c:v>
                </c:pt>
                <c:pt idx="1">
                  <c:v>2012</c:v>
                </c:pt>
                <c:pt idx="2">
                  <c:v>2013</c:v>
                </c:pt>
                <c:pt idx="3">
                  <c:v>2014</c:v>
                </c:pt>
                <c:pt idx="4">
                  <c:v>2015</c:v>
                </c:pt>
                <c:pt idx="5">
                  <c:v>2016</c:v>
                </c:pt>
                <c:pt idx="6">
                  <c:v>2017</c:v>
                </c:pt>
              </c:numCache>
            </c:numRef>
          </c:cat>
          <c:val>
            <c:numRef>
              <c:f>'11. Durée missions'!$C$16:$I$16</c:f>
              <c:numCache>
                <c:formatCode>0</c:formatCode>
                <c:ptCount val="7"/>
                <c:pt idx="0">
                  <c:v>26.14</c:v>
                </c:pt>
                <c:pt idx="1">
                  <c:v>17.489999999999998</c:v>
                </c:pt>
                <c:pt idx="2">
                  <c:v>19.079999999999998</c:v>
                </c:pt>
                <c:pt idx="3">
                  <c:v>16.62</c:v>
                </c:pt>
                <c:pt idx="4">
                  <c:v>14.46</c:v>
                </c:pt>
                <c:pt idx="5">
                  <c:v>10.37</c:v>
                </c:pt>
                <c:pt idx="6">
                  <c:v>13.12</c:v>
                </c:pt>
              </c:numCache>
            </c:numRef>
          </c:val>
        </c:ser>
        <c:ser>
          <c:idx val="4"/>
          <c:order val="4"/>
          <c:tx>
            <c:strRef>
              <c:f>'11. Durée missions'!$B$17</c:f>
              <c:strCache>
                <c:ptCount val="1"/>
                <c:pt idx="0">
                  <c:v>10 mois</c:v>
                </c:pt>
              </c:strCache>
            </c:strRef>
          </c:tx>
          <c:spPr>
            <a:solidFill>
              <a:srgbClr val="B8DEDB"/>
            </a:solidFill>
            <a:ln w="12700">
              <a:solidFill>
                <a:srgbClr val="000000"/>
              </a:solidFill>
              <a:prstDash val="solid"/>
            </a:ln>
            <a:effectLst/>
          </c:spPr>
          <c:invertIfNegative val="0"/>
          <c:cat>
            <c:numRef>
              <c:f>'11. Durée missions'!$C$12:$I$12</c:f>
              <c:numCache>
                <c:formatCode>General</c:formatCode>
                <c:ptCount val="7"/>
                <c:pt idx="0">
                  <c:v>2011</c:v>
                </c:pt>
                <c:pt idx="1">
                  <c:v>2012</c:v>
                </c:pt>
                <c:pt idx="2">
                  <c:v>2013</c:v>
                </c:pt>
                <c:pt idx="3">
                  <c:v>2014</c:v>
                </c:pt>
                <c:pt idx="4">
                  <c:v>2015</c:v>
                </c:pt>
                <c:pt idx="5">
                  <c:v>2016</c:v>
                </c:pt>
                <c:pt idx="6">
                  <c:v>2017</c:v>
                </c:pt>
              </c:numCache>
            </c:numRef>
          </c:cat>
          <c:val>
            <c:numRef>
              <c:f>'11. Durée missions'!$C$17:$I$17</c:f>
              <c:numCache>
                <c:formatCode>0</c:formatCode>
                <c:ptCount val="7"/>
                <c:pt idx="0">
                  <c:v>6.8</c:v>
                </c:pt>
                <c:pt idx="1">
                  <c:v>9.98</c:v>
                </c:pt>
                <c:pt idx="2">
                  <c:v>11.63</c:v>
                </c:pt>
                <c:pt idx="3">
                  <c:v>9.81</c:v>
                </c:pt>
                <c:pt idx="4">
                  <c:v>7.37</c:v>
                </c:pt>
                <c:pt idx="5">
                  <c:v>8.09</c:v>
                </c:pt>
                <c:pt idx="6">
                  <c:v>9.0299999999999994</c:v>
                </c:pt>
              </c:numCache>
            </c:numRef>
          </c:val>
        </c:ser>
        <c:ser>
          <c:idx val="5"/>
          <c:order val="5"/>
          <c:tx>
            <c:strRef>
              <c:f>'11. Durée missions'!$B$18</c:f>
              <c:strCache>
                <c:ptCount val="1"/>
                <c:pt idx="0">
                  <c:v>11 ou 12 mois</c:v>
                </c:pt>
              </c:strCache>
            </c:strRef>
          </c:tx>
          <c:spPr>
            <a:solidFill>
              <a:srgbClr val="DFDBD7"/>
            </a:solidFill>
            <a:ln w="12700">
              <a:solidFill>
                <a:srgbClr val="000000"/>
              </a:solidFill>
              <a:prstDash val="solid"/>
            </a:ln>
            <a:effectLst/>
          </c:spPr>
          <c:invertIfNegative val="0"/>
          <c:cat>
            <c:numRef>
              <c:f>'11. Durée missions'!$C$12:$I$12</c:f>
              <c:numCache>
                <c:formatCode>General</c:formatCode>
                <c:ptCount val="7"/>
                <c:pt idx="0">
                  <c:v>2011</c:v>
                </c:pt>
                <c:pt idx="1">
                  <c:v>2012</c:v>
                </c:pt>
                <c:pt idx="2">
                  <c:v>2013</c:v>
                </c:pt>
                <c:pt idx="3">
                  <c:v>2014</c:v>
                </c:pt>
                <c:pt idx="4">
                  <c:v>2015</c:v>
                </c:pt>
                <c:pt idx="5">
                  <c:v>2016</c:v>
                </c:pt>
                <c:pt idx="6">
                  <c:v>2017</c:v>
                </c:pt>
              </c:numCache>
            </c:numRef>
          </c:cat>
          <c:val>
            <c:numRef>
              <c:f>'11. Durée missions'!$C$18:$I$18</c:f>
              <c:numCache>
                <c:formatCode>0</c:formatCode>
                <c:ptCount val="7"/>
                <c:pt idx="0">
                  <c:v>29.86</c:v>
                </c:pt>
                <c:pt idx="1">
                  <c:v>29.51</c:v>
                </c:pt>
                <c:pt idx="2">
                  <c:v>22.619999999999997</c:v>
                </c:pt>
                <c:pt idx="3">
                  <c:v>8.65</c:v>
                </c:pt>
                <c:pt idx="4">
                  <c:v>3.79</c:v>
                </c:pt>
                <c:pt idx="5">
                  <c:v>2.3199999999999998</c:v>
                </c:pt>
                <c:pt idx="6">
                  <c:v>3.11</c:v>
                </c:pt>
              </c:numCache>
            </c:numRef>
          </c:val>
        </c:ser>
        <c:dLbls>
          <c:showLegendKey val="0"/>
          <c:showVal val="0"/>
          <c:showCatName val="0"/>
          <c:showSerName val="0"/>
          <c:showPercent val="0"/>
          <c:showBubbleSize val="0"/>
        </c:dLbls>
        <c:gapWidth val="150"/>
        <c:overlap val="100"/>
        <c:axId val="41923712"/>
        <c:axId val="41925248"/>
      </c:barChart>
      <c:catAx>
        <c:axId val="41923712"/>
        <c:scaling>
          <c:orientation val="minMax"/>
        </c:scaling>
        <c:delete val="0"/>
        <c:axPos val="b"/>
        <c:majorGridlines>
          <c:spPr>
            <a:ln w="12700">
              <a:solidFill>
                <a:srgbClr val="C0C0C0"/>
              </a:solidFill>
              <a:prstDash val="solid"/>
            </a:ln>
          </c:spPr>
        </c:majorGridlines>
        <c:numFmt formatCode="General" sourceLinked="1"/>
        <c:majorTickMark val="none"/>
        <c:minorTickMark val="none"/>
        <c:tickLblPos val="low"/>
        <c:spPr>
          <a:ln w="12700">
            <a:solidFill>
              <a:srgbClr val="000000"/>
            </a:solidFill>
            <a:prstDash val="solid"/>
          </a:ln>
        </c:spPr>
        <c:txPr>
          <a:bodyPr rot="0" vert="horz"/>
          <a:lstStyle/>
          <a:p>
            <a:pPr>
              <a:defRPr sz="1000" b="0" i="0">
                <a:solidFill>
                  <a:srgbClr val="000000"/>
                </a:solidFill>
                <a:latin typeface="Raleway"/>
                <a:ea typeface="Raleway"/>
                <a:cs typeface="Raleway"/>
              </a:defRPr>
            </a:pPr>
            <a:endParaRPr lang="fr-FR"/>
          </a:p>
        </c:txPr>
        <c:crossAx val="41925248"/>
        <c:crosses val="autoZero"/>
        <c:auto val="0"/>
        <c:lblAlgn val="ctr"/>
        <c:lblOffset val="0"/>
        <c:tickLblSkip val="1"/>
        <c:tickMarkSkip val="1"/>
        <c:noMultiLvlLbl val="0"/>
      </c:catAx>
      <c:valAx>
        <c:axId val="41925248"/>
        <c:scaling>
          <c:orientation val="minMax"/>
        </c:scaling>
        <c:delete val="0"/>
        <c:axPos val="l"/>
        <c:majorGridlines>
          <c:spPr>
            <a:ln w="12700">
              <a:solidFill>
                <a:srgbClr val="C0C0C0"/>
              </a:solidFill>
              <a:prstDash val="solid"/>
            </a:ln>
          </c:spPr>
        </c:majorGridlines>
        <c:numFmt formatCode="0%;&quot;-&quot;0%" sourceLinked="0"/>
        <c:majorTickMark val="none"/>
        <c:minorTickMark val="none"/>
        <c:tickLblPos val="nextTo"/>
        <c:spPr>
          <a:ln w="12700">
            <a:solidFill>
              <a:srgbClr val="000000"/>
            </a:solidFill>
            <a:prstDash val="solid"/>
          </a:ln>
        </c:spPr>
        <c:txPr>
          <a:bodyPr/>
          <a:lstStyle/>
          <a:p>
            <a:pPr>
              <a:defRPr sz="1000" b="0" i="0">
                <a:solidFill>
                  <a:srgbClr val="000000"/>
                </a:solidFill>
                <a:latin typeface="Raleway"/>
                <a:ea typeface="Raleway"/>
                <a:cs typeface="Raleway"/>
              </a:defRPr>
            </a:pPr>
            <a:endParaRPr lang="fr-FR"/>
          </a:p>
        </c:txPr>
        <c:crossAx val="41923712"/>
        <c:crossesAt val="1"/>
        <c:crossBetween val="between"/>
      </c:valAx>
      <c:spPr>
        <a:noFill/>
        <a:ln w="12700">
          <a:solidFill>
            <a:srgbClr val="000000"/>
          </a:solidFill>
          <a:prstDash val="solid"/>
        </a:ln>
      </c:spPr>
    </c:plotArea>
    <c:legend>
      <c:legendPos val="b"/>
      <c:layout/>
      <c:overlay val="0"/>
      <c:spPr>
        <a:noFill/>
        <a:ln w="25400">
          <a:noFill/>
        </a:ln>
        <a:effectLst/>
      </c:spPr>
      <c:txPr>
        <a:bodyPr/>
        <a:lstStyle/>
        <a:p>
          <a:pPr>
            <a:defRPr sz="1000" b="0" i="0">
              <a:solidFill>
                <a:srgbClr val="000000"/>
              </a:solidFill>
              <a:latin typeface="Raleway"/>
              <a:ea typeface="Raleway"/>
              <a:cs typeface="Raleway"/>
            </a:defRPr>
          </a:pPr>
          <a:endParaRPr lang="fr-FR"/>
        </a:p>
      </c:txPr>
    </c:legend>
    <c:plotVisOnly val="1"/>
    <c:dispBlanksAs val="gap"/>
    <c:showDLblsOverMax val="0"/>
  </c:chart>
  <c:spPr>
    <a:solidFill>
      <a:srgbClr val="FFE8C0"/>
    </a:solidFill>
    <a:ln w="25400">
      <a:noFill/>
    </a:ln>
  </c:spPr>
  <c:txPr>
    <a:bodyPr/>
    <a:lstStyle/>
    <a:p>
      <a:pPr>
        <a:defRPr sz="1000" b="0" i="0">
          <a:solidFill>
            <a:srgbClr val="000000"/>
          </a:solidFill>
          <a:latin typeface="Raleway"/>
          <a:ea typeface="Raleway"/>
          <a:cs typeface="Raleway"/>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barChart>
        <c:barDir val="col"/>
        <c:grouping val="percentStacked"/>
        <c:varyColors val="0"/>
        <c:ser>
          <c:idx val="0"/>
          <c:order val="0"/>
          <c:tx>
            <c:strRef>
              <c:f>'12. Durée hebdomadaire'!$B$4</c:f>
              <c:strCache>
                <c:ptCount val="1"/>
                <c:pt idx="0">
                  <c:v>24 heures</c:v>
                </c:pt>
              </c:strCache>
            </c:strRef>
          </c:tx>
          <c:spPr>
            <a:solidFill>
              <a:srgbClr val="00AAA1"/>
            </a:solidFill>
            <a:ln w="12700">
              <a:solidFill>
                <a:srgbClr val="000000"/>
              </a:solidFill>
              <a:prstDash val="solid"/>
            </a:ln>
            <a:effectLst/>
          </c:spPr>
          <c:invertIfNegative val="0"/>
          <c:cat>
            <c:numRef>
              <c:f>'12. Durée hebdomadaire'!$C$3:$I$3</c:f>
              <c:numCache>
                <c:formatCode>General</c:formatCode>
                <c:ptCount val="7"/>
                <c:pt idx="0">
                  <c:v>2011</c:v>
                </c:pt>
                <c:pt idx="1">
                  <c:v>2012</c:v>
                </c:pt>
                <c:pt idx="2">
                  <c:v>2013</c:v>
                </c:pt>
                <c:pt idx="3">
                  <c:v>2014</c:v>
                </c:pt>
                <c:pt idx="4">
                  <c:v>2015</c:v>
                </c:pt>
                <c:pt idx="5">
                  <c:v>2016</c:v>
                </c:pt>
                <c:pt idx="6">
                  <c:v>2017</c:v>
                </c:pt>
              </c:numCache>
            </c:numRef>
          </c:cat>
          <c:val>
            <c:numRef>
              <c:f>'12. Durée hebdomadaire'!$C$4:$I$4</c:f>
              <c:numCache>
                <c:formatCode>#,##0</c:formatCode>
                <c:ptCount val="7"/>
                <c:pt idx="0">
                  <c:v>49.85</c:v>
                </c:pt>
                <c:pt idx="1">
                  <c:v>52.31</c:v>
                </c:pt>
                <c:pt idx="2">
                  <c:v>52.2</c:v>
                </c:pt>
                <c:pt idx="3">
                  <c:v>52.9</c:v>
                </c:pt>
                <c:pt idx="4">
                  <c:v>53.86</c:v>
                </c:pt>
                <c:pt idx="5">
                  <c:v>49.47</c:v>
                </c:pt>
                <c:pt idx="6">
                  <c:v>51.29</c:v>
                </c:pt>
              </c:numCache>
            </c:numRef>
          </c:val>
        </c:ser>
        <c:ser>
          <c:idx val="1"/>
          <c:order val="1"/>
          <c:tx>
            <c:strRef>
              <c:f>'12. Durée hebdomadaire'!$B$5</c:f>
              <c:strCache>
                <c:ptCount val="1"/>
                <c:pt idx="0">
                  <c:v>entre 25 et 29 heures</c:v>
                </c:pt>
              </c:strCache>
            </c:strRef>
          </c:tx>
          <c:spPr>
            <a:solidFill>
              <a:srgbClr val="ED8B00"/>
            </a:solidFill>
            <a:ln w="12700">
              <a:solidFill>
                <a:srgbClr val="000000"/>
              </a:solidFill>
              <a:prstDash val="solid"/>
            </a:ln>
            <a:effectLst/>
          </c:spPr>
          <c:invertIfNegative val="0"/>
          <c:cat>
            <c:numRef>
              <c:f>'12. Durée hebdomadaire'!$C$3:$I$3</c:f>
              <c:numCache>
                <c:formatCode>General</c:formatCode>
                <c:ptCount val="7"/>
                <c:pt idx="0">
                  <c:v>2011</c:v>
                </c:pt>
                <c:pt idx="1">
                  <c:v>2012</c:v>
                </c:pt>
                <c:pt idx="2">
                  <c:v>2013</c:v>
                </c:pt>
                <c:pt idx="3">
                  <c:v>2014</c:v>
                </c:pt>
                <c:pt idx="4">
                  <c:v>2015</c:v>
                </c:pt>
                <c:pt idx="5">
                  <c:v>2016</c:v>
                </c:pt>
                <c:pt idx="6">
                  <c:v>2017</c:v>
                </c:pt>
              </c:numCache>
            </c:numRef>
          </c:cat>
          <c:val>
            <c:numRef>
              <c:f>'12. Durée hebdomadaire'!$C$5:$I$5</c:f>
              <c:numCache>
                <c:formatCode>#,##0</c:formatCode>
                <c:ptCount val="7"/>
                <c:pt idx="0">
                  <c:v>14.03</c:v>
                </c:pt>
                <c:pt idx="1">
                  <c:v>15.93</c:v>
                </c:pt>
                <c:pt idx="2">
                  <c:v>17.690000000000001</c:v>
                </c:pt>
                <c:pt idx="3">
                  <c:v>18.45</c:v>
                </c:pt>
                <c:pt idx="4">
                  <c:v>16.7</c:v>
                </c:pt>
                <c:pt idx="5">
                  <c:v>17.8</c:v>
                </c:pt>
                <c:pt idx="6">
                  <c:v>17.010000000000002</c:v>
                </c:pt>
              </c:numCache>
            </c:numRef>
          </c:val>
        </c:ser>
        <c:ser>
          <c:idx val="2"/>
          <c:order val="2"/>
          <c:tx>
            <c:strRef>
              <c:f>'12. Durée hebdomadaire'!$B$6</c:f>
              <c:strCache>
                <c:ptCount val="1"/>
                <c:pt idx="0">
                  <c:v>entre 30 et 34 heures</c:v>
                </c:pt>
              </c:strCache>
            </c:strRef>
          </c:tx>
          <c:spPr>
            <a:solidFill>
              <a:srgbClr val="B0AA9E"/>
            </a:solidFill>
            <a:ln w="12700">
              <a:solidFill>
                <a:srgbClr val="000000"/>
              </a:solidFill>
              <a:prstDash val="solid"/>
            </a:ln>
            <a:effectLst/>
          </c:spPr>
          <c:invertIfNegative val="0"/>
          <c:cat>
            <c:numRef>
              <c:f>'12. Durée hebdomadaire'!$C$3:$I$3</c:f>
              <c:numCache>
                <c:formatCode>General</c:formatCode>
                <c:ptCount val="7"/>
                <c:pt idx="0">
                  <c:v>2011</c:v>
                </c:pt>
                <c:pt idx="1">
                  <c:v>2012</c:v>
                </c:pt>
                <c:pt idx="2">
                  <c:v>2013</c:v>
                </c:pt>
                <c:pt idx="3">
                  <c:v>2014</c:v>
                </c:pt>
                <c:pt idx="4">
                  <c:v>2015</c:v>
                </c:pt>
                <c:pt idx="5">
                  <c:v>2016</c:v>
                </c:pt>
                <c:pt idx="6">
                  <c:v>2017</c:v>
                </c:pt>
              </c:numCache>
            </c:numRef>
          </c:cat>
          <c:val>
            <c:numRef>
              <c:f>'12. Durée hebdomadaire'!$C$6:$I$6</c:f>
              <c:numCache>
                <c:formatCode>#,##0</c:formatCode>
                <c:ptCount val="7"/>
                <c:pt idx="0">
                  <c:v>7.32</c:v>
                </c:pt>
                <c:pt idx="1">
                  <c:v>7.27</c:v>
                </c:pt>
                <c:pt idx="2">
                  <c:v>8.08</c:v>
                </c:pt>
                <c:pt idx="3">
                  <c:v>9.7799999999999994</c:v>
                </c:pt>
                <c:pt idx="4">
                  <c:v>14.66</c:v>
                </c:pt>
                <c:pt idx="5">
                  <c:v>19.63</c:v>
                </c:pt>
                <c:pt idx="6">
                  <c:v>21.27</c:v>
                </c:pt>
              </c:numCache>
            </c:numRef>
          </c:val>
        </c:ser>
        <c:ser>
          <c:idx val="3"/>
          <c:order val="3"/>
          <c:tx>
            <c:strRef>
              <c:f>'12. Durée hebdomadaire'!$B$7</c:f>
              <c:strCache>
                <c:ptCount val="1"/>
                <c:pt idx="0">
                  <c:v>35 heures et plus</c:v>
                </c:pt>
              </c:strCache>
            </c:strRef>
          </c:tx>
          <c:spPr>
            <a:solidFill>
              <a:srgbClr val="F9B000"/>
            </a:solidFill>
            <a:ln w="12700">
              <a:solidFill>
                <a:srgbClr val="000000"/>
              </a:solidFill>
              <a:prstDash val="solid"/>
            </a:ln>
            <a:effectLst/>
          </c:spPr>
          <c:invertIfNegative val="0"/>
          <c:cat>
            <c:numRef>
              <c:f>'12. Durée hebdomadaire'!$C$3:$I$3</c:f>
              <c:numCache>
                <c:formatCode>General</c:formatCode>
                <c:ptCount val="7"/>
                <c:pt idx="0">
                  <c:v>2011</c:v>
                </c:pt>
                <c:pt idx="1">
                  <c:v>2012</c:v>
                </c:pt>
                <c:pt idx="2">
                  <c:v>2013</c:v>
                </c:pt>
                <c:pt idx="3">
                  <c:v>2014</c:v>
                </c:pt>
                <c:pt idx="4">
                  <c:v>2015</c:v>
                </c:pt>
                <c:pt idx="5">
                  <c:v>2016</c:v>
                </c:pt>
                <c:pt idx="6">
                  <c:v>2017</c:v>
                </c:pt>
              </c:numCache>
            </c:numRef>
          </c:cat>
          <c:val>
            <c:numRef>
              <c:f>'12. Durée hebdomadaire'!$C$7:$I$7</c:f>
              <c:numCache>
                <c:formatCode>#,##0</c:formatCode>
                <c:ptCount val="7"/>
                <c:pt idx="0">
                  <c:v>28.8</c:v>
                </c:pt>
                <c:pt idx="1">
                  <c:v>24.49</c:v>
                </c:pt>
                <c:pt idx="2">
                  <c:v>22.02</c:v>
                </c:pt>
                <c:pt idx="3">
                  <c:v>18.88</c:v>
                </c:pt>
                <c:pt idx="4">
                  <c:v>14.79</c:v>
                </c:pt>
                <c:pt idx="5">
                  <c:v>13.1</c:v>
                </c:pt>
                <c:pt idx="6">
                  <c:v>10.43</c:v>
                </c:pt>
              </c:numCache>
            </c:numRef>
          </c:val>
        </c:ser>
        <c:dLbls>
          <c:showLegendKey val="0"/>
          <c:showVal val="0"/>
          <c:showCatName val="0"/>
          <c:showSerName val="0"/>
          <c:showPercent val="0"/>
          <c:showBubbleSize val="0"/>
        </c:dLbls>
        <c:gapWidth val="150"/>
        <c:overlap val="100"/>
        <c:axId val="42276352"/>
        <c:axId val="42277888"/>
      </c:barChart>
      <c:catAx>
        <c:axId val="42276352"/>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a:pPr>
            <a:endParaRPr lang="fr-FR"/>
          </a:p>
        </c:txPr>
        <c:crossAx val="42277888"/>
        <c:crosses val="autoZero"/>
        <c:auto val="1"/>
        <c:lblAlgn val="ctr"/>
        <c:lblOffset val="0"/>
        <c:tickLblSkip val="1"/>
        <c:tickMarkSkip val="1"/>
        <c:noMultiLvlLbl val="0"/>
      </c:catAx>
      <c:valAx>
        <c:axId val="42277888"/>
        <c:scaling>
          <c:orientation val="minMax"/>
        </c:scaling>
        <c:delete val="0"/>
        <c:axPos val="l"/>
        <c:majorGridlines>
          <c:spPr>
            <a:ln w="12700">
              <a:solidFill>
                <a:srgbClr val="C0C0C0"/>
              </a:solidFill>
              <a:prstDash val="solid"/>
            </a:ln>
          </c:spPr>
        </c:majorGridlines>
        <c:numFmt formatCode="0%;&quot;-&quot;0%" sourceLinked="0"/>
        <c:majorTickMark val="none"/>
        <c:minorTickMark val="none"/>
        <c:tickLblPos val="nextTo"/>
        <c:spPr>
          <a:ln w="12700">
            <a:solidFill>
              <a:srgbClr val="000000"/>
            </a:solidFill>
            <a:prstDash val="solid"/>
          </a:ln>
        </c:spPr>
        <c:crossAx val="42276352"/>
        <c:crossesAt val="1"/>
        <c:crossBetween val="between"/>
        <c:majorUnit val="0.2"/>
      </c:valAx>
      <c:spPr>
        <a:noFill/>
        <a:ln w="12700">
          <a:solidFill>
            <a:srgbClr val="000000"/>
          </a:solidFill>
          <a:prstDash val="solid"/>
        </a:ln>
      </c:spPr>
    </c:plotArea>
    <c:legend>
      <c:legendPos val="b"/>
      <c:overlay val="0"/>
      <c:spPr>
        <a:noFill/>
        <a:ln w="25400">
          <a:noFill/>
        </a:ln>
        <a:effectLst/>
      </c:spPr>
      <c:txPr>
        <a:bodyPr/>
        <a:lstStyle/>
        <a:p>
          <a:pPr>
            <a:defRPr sz="1000" b="0" i="0">
              <a:solidFill>
                <a:srgbClr val="000000"/>
              </a:solidFill>
              <a:latin typeface="Arial"/>
              <a:ea typeface="Arial"/>
              <a:cs typeface="Arial"/>
            </a:defRPr>
          </a:pPr>
          <a:endParaRPr lang="fr-FR"/>
        </a:p>
      </c:txPr>
    </c:legend>
    <c:plotVisOnly val="1"/>
    <c:dispBlanksAs val="gap"/>
    <c:showDLblsOverMax val="0"/>
  </c:chart>
  <c:spPr>
    <a:solidFill>
      <a:srgbClr val="FFE8C0"/>
    </a:solidFill>
    <a:ln w="25400">
      <a:noFill/>
    </a:ln>
  </c:spPr>
  <c:txPr>
    <a:bodyPr/>
    <a:lstStyle/>
    <a:p>
      <a:pPr>
        <a:defRPr sz="1000" b="0" i="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col"/>
        <c:grouping val="stacked"/>
        <c:varyColors val="0"/>
        <c:ser>
          <c:idx val="0"/>
          <c:order val="0"/>
          <c:tx>
            <c:strRef>
              <c:f>'2. Flux trimestriels'!$D$3</c:f>
              <c:strCache>
                <c:ptCount val="1"/>
                <c:pt idx="0">
                  <c:v>Hommes</c:v>
                </c:pt>
              </c:strCache>
            </c:strRef>
          </c:tx>
          <c:spPr>
            <a:solidFill>
              <a:srgbClr val="00AAA1"/>
            </a:solidFill>
            <a:ln w="12700">
              <a:solidFill>
                <a:srgbClr val="000000"/>
              </a:solidFill>
              <a:prstDash val="solid"/>
            </a:ln>
            <a:effectLst/>
          </c:spPr>
          <c:invertIfNegative val="0"/>
          <c:cat>
            <c:multiLvlStrRef>
              <c:f>'2. Flux trimestriels'!$B$4:$C$35</c:f>
              <c:multiLvlStrCache>
                <c:ptCount val="32"/>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pt idx="22">
                    <c:v>T3</c:v>
                  </c:pt>
                  <c:pt idx="23">
                    <c:v>T4</c:v>
                  </c:pt>
                  <c:pt idx="24">
                    <c:v>T1</c:v>
                  </c:pt>
                  <c:pt idx="25">
                    <c:v>T2</c:v>
                  </c:pt>
                  <c:pt idx="26">
                    <c:v>T3</c:v>
                  </c:pt>
                  <c:pt idx="27">
                    <c:v>T4</c:v>
                  </c:pt>
                  <c:pt idx="28">
                    <c:v>T1</c:v>
                  </c:pt>
                  <c:pt idx="29">
                    <c:v>T2</c:v>
                  </c:pt>
                  <c:pt idx="30">
                    <c:v>T3</c:v>
                  </c:pt>
                  <c:pt idx="31">
                    <c:v>T4</c:v>
                  </c:pt>
                </c:lvl>
                <c:lvl>
                  <c:pt idx="0">
                    <c:v>2010</c:v>
                  </c:pt>
                  <c:pt idx="4">
                    <c:v>2011</c:v>
                  </c:pt>
                  <c:pt idx="8">
                    <c:v>2012</c:v>
                  </c:pt>
                  <c:pt idx="12">
                    <c:v>2013</c:v>
                  </c:pt>
                  <c:pt idx="16">
                    <c:v>2014</c:v>
                  </c:pt>
                  <c:pt idx="20">
                    <c:v>2015</c:v>
                  </c:pt>
                  <c:pt idx="24">
                    <c:v>2016</c:v>
                  </c:pt>
                  <c:pt idx="28">
                    <c:v>2017</c:v>
                  </c:pt>
                </c:lvl>
              </c:multiLvlStrCache>
            </c:multiLvlStrRef>
          </c:cat>
          <c:val>
            <c:numRef>
              <c:f>'2. Flux trimestriels'!$D$4:$D$35</c:f>
              <c:numCache>
                <c:formatCode>#,##0</c:formatCode>
                <c:ptCount val="32"/>
                <c:pt idx="1">
                  <c:v>23</c:v>
                </c:pt>
                <c:pt idx="2">
                  <c:v>486</c:v>
                </c:pt>
                <c:pt idx="3">
                  <c:v>2080</c:v>
                </c:pt>
                <c:pt idx="4">
                  <c:v>1015</c:v>
                </c:pt>
                <c:pt idx="5">
                  <c:v>740</c:v>
                </c:pt>
                <c:pt idx="6">
                  <c:v>1189</c:v>
                </c:pt>
                <c:pt idx="7">
                  <c:v>2726</c:v>
                </c:pt>
                <c:pt idx="8">
                  <c:v>1660</c:v>
                </c:pt>
                <c:pt idx="9">
                  <c:v>1162</c:v>
                </c:pt>
                <c:pt idx="10">
                  <c:v>1807</c:v>
                </c:pt>
                <c:pt idx="11">
                  <c:v>3382</c:v>
                </c:pt>
                <c:pt idx="12">
                  <c:v>1859</c:v>
                </c:pt>
                <c:pt idx="13">
                  <c:v>1257</c:v>
                </c:pt>
                <c:pt idx="14">
                  <c:v>2244</c:v>
                </c:pt>
                <c:pt idx="15">
                  <c:v>2903</c:v>
                </c:pt>
                <c:pt idx="16">
                  <c:v>2083</c:v>
                </c:pt>
                <c:pt idx="17">
                  <c:v>1259</c:v>
                </c:pt>
                <c:pt idx="18">
                  <c:v>2106</c:v>
                </c:pt>
                <c:pt idx="19">
                  <c:v>3823</c:v>
                </c:pt>
                <c:pt idx="20">
                  <c:v>2130</c:v>
                </c:pt>
                <c:pt idx="21">
                  <c:v>1727</c:v>
                </c:pt>
                <c:pt idx="22">
                  <c:v>3757</c:v>
                </c:pt>
                <c:pt idx="23">
                  <c:v>8349</c:v>
                </c:pt>
                <c:pt idx="24">
                  <c:v>4473</c:v>
                </c:pt>
                <c:pt idx="25">
                  <c:v>3440</c:v>
                </c:pt>
                <c:pt idx="26">
                  <c:v>5751</c:v>
                </c:pt>
                <c:pt idx="27">
                  <c:v>12199</c:v>
                </c:pt>
                <c:pt idx="28">
                  <c:v>5476</c:v>
                </c:pt>
                <c:pt idx="29">
                  <c:v>3772</c:v>
                </c:pt>
                <c:pt idx="30">
                  <c:v>7040</c:v>
                </c:pt>
                <c:pt idx="31">
                  <c:v>15984</c:v>
                </c:pt>
              </c:numCache>
            </c:numRef>
          </c:val>
        </c:ser>
        <c:ser>
          <c:idx val="1"/>
          <c:order val="1"/>
          <c:tx>
            <c:strRef>
              <c:f>'2. Flux trimestriels'!$E$3</c:f>
              <c:strCache>
                <c:ptCount val="1"/>
                <c:pt idx="0">
                  <c:v>Femmes</c:v>
                </c:pt>
              </c:strCache>
            </c:strRef>
          </c:tx>
          <c:spPr>
            <a:solidFill>
              <a:srgbClr val="ED8B00"/>
            </a:solidFill>
            <a:ln w="12700">
              <a:solidFill>
                <a:srgbClr val="000000"/>
              </a:solidFill>
              <a:prstDash val="solid"/>
            </a:ln>
            <a:effectLst/>
          </c:spPr>
          <c:invertIfNegative val="0"/>
          <c:cat>
            <c:multiLvlStrRef>
              <c:f>'2. Flux trimestriels'!$B$4:$C$35</c:f>
              <c:multiLvlStrCache>
                <c:ptCount val="32"/>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pt idx="22">
                    <c:v>T3</c:v>
                  </c:pt>
                  <c:pt idx="23">
                    <c:v>T4</c:v>
                  </c:pt>
                  <c:pt idx="24">
                    <c:v>T1</c:v>
                  </c:pt>
                  <c:pt idx="25">
                    <c:v>T2</c:v>
                  </c:pt>
                  <c:pt idx="26">
                    <c:v>T3</c:v>
                  </c:pt>
                  <c:pt idx="27">
                    <c:v>T4</c:v>
                  </c:pt>
                  <c:pt idx="28">
                    <c:v>T1</c:v>
                  </c:pt>
                  <c:pt idx="29">
                    <c:v>T2</c:v>
                  </c:pt>
                  <c:pt idx="30">
                    <c:v>T3</c:v>
                  </c:pt>
                  <c:pt idx="31">
                    <c:v>T4</c:v>
                  </c:pt>
                </c:lvl>
                <c:lvl>
                  <c:pt idx="0">
                    <c:v>2010</c:v>
                  </c:pt>
                  <c:pt idx="4">
                    <c:v>2011</c:v>
                  </c:pt>
                  <c:pt idx="8">
                    <c:v>2012</c:v>
                  </c:pt>
                  <c:pt idx="12">
                    <c:v>2013</c:v>
                  </c:pt>
                  <c:pt idx="16">
                    <c:v>2014</c:v>
                  </c:pt>
                  <c:pt idx="20">
                    <c:v>2015</c:v>
                  </c:pt>
                  <c:pt idx="24">
                    <c:v>2016</c:v>
                  </c:pt>
                  <c:pt idx="28">
                    <c:v>2017</c:v>
                  </c:pt>
                </c:lvl>
              </c:multiLvlStrCache>
            </c:multiLvlStrRef>
          </c:cat>
          <c:val>
            <c:numRef>
              <c:f>'2. Flux trimestriels'!$E$4:$E$35</c:f>
              <c:numCache>
                <c:formatCode>#,##0</c:formatCode>
                <c:ptCount val="32"/>
                <c:pt idx="1">
                  <c:v>34</c:v>
                </c:pt>
                <c:pt idx="2">
                  <c:v>728</c:v>
                </c:pt>
                <c:pt idx="3">
                  <c:v>2657</c:v>
                </c:pt>
                <c:pt idx="4">
                  <c:v>1221</c:v>
                </c:pt>
                <c:pt idx="5">
                  <c:v>849</c:v>
                </c:pt>
                <c:pt idx="6">
                  <c:v>1884</c:v>
                </c:pt>
                <c:pt idx="7">
                  <c:v>3779</c:v>
                </c:pt>
                <c:pt idx="8">
                  <c:v>2340</c:v>
                </c:pt>
                <c:pt idx="9">
                  <c:v>1433</c:v>
                </c:pt>
                <c:pt idx="10">
                  <c:v>2812</c:v>
                </c:pt>
                <c:pt idx="11">
                  <c:v>4886</c:v>
                </c:pt>
                <c:pt idx="12">
                  <c:v>2456</c:v>
                </c:pt>
                <c:pt idx="13">
                  <c:v>1669</c:v>
                </c:pt>
                <c:pt idx="14">
                  <c:v>3101</c:v>
                </c:pt>
                <c:pt idx="15">
                  <c:v>4457</c:v>
                </c:pt>
                <c:pt idx="16">
                  <c:v>2539</c:v>
                </c:pt>
                <c:pt idx="17">
                  <c:v>1723</c:v>
                </c:pt>
                <c:pt idx="18">
                  <c:v>3001</c:v>
                </c:pt>
                <c:pt idx="19">
                  <c:v>5391</c:v>
                </c:pt>
                <c:pt idx="20">
                  <c:v>2605</c:v>
                </c:pt>
                <c:pt idx="21">
                  <c:v>2350</c:v>
                </c:pt>
                <c:pt idx="22">
                  <c:v>5331</c:v>
                </c:pt>
                <c:pt idx="23">
                  <c:v>11951</c:v>
                </c:pt>
                <c:pt idx="24">
                  <c:v>6185</c:v>
                </c:pt>
                <c:pt idx="25">
                  <c:v>4843</c:v>
                </c:pt>
                <c:pt idx="26">
                  <c:v>8454</c:v>
                </c:pt>
                <c:pt idx="27">
                  <c:v>17699</c:v>
                </c:pt>
                <c:pt idx="28">
                  <c:v>7858</c:v>
                </c:pt>
                <c:pt idx="29">
                  <c:v>5549</c:v>
                </c:pt>
                <c:pt idx="30">
                  <c:v>9480</c:v>
                </c:pt>
                <c:pt idx="31">
                  <c:v>23910</c:v>
                </c:pt>
              </c:numCache>
            </c:numRef>
          </c:val>
        </c:ser>
        <c:dLbls>
          <c:showLegendKey val="0"/>
          <c:showVal val="0"/>
          <c:showCatName val="0"/>
          <c:showSerName val="0"/>
          <c:showPercent val="0"/>
          <c:showBubbleSize val="0"/>
        </c:dLbls>
        <c:gapWidth val="24"/>
        <c:overlap val="100"/>
        <c:axId val="105610240"/>
        <c:axId val="105620224"/>
      </c:barChart>
      <c:catAx>
        <c:axId val="105610240"/>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1000" b="0" i="0">
                <a:solidFill>
                  <a:srgbClr val="000000"/>
                </a:solidFill>
                <a:latin typeface="Arial"/>
                <a:ea typeface="Arial"/>
                <a:cs typeface="Arial"/>
              </a:defRPr>
            </a:pPr>
            <a:endParaRPr lang="fr-FR"/>
          </a:p>
        </c:txPr>
        <c:crossAx val="105620224"/>
        <c:crosses val="autoZero"/>
        <c:auto val="0"/>
        <c:lblAlgn val="ctr"/>
        <c:lblOffset val="0"/>
        <c:tickMarkSkip val="4"/>
        <c:noMultiLvlLbl val="0"/>
      </c:catAx>
      <c:valAx>
        <c:axId val="105620224"/>
        <c:scaling>
          <c:orientation val="minMax"/>
          <c:max val="45000"/>
        </c:scaling>
        <c:delete val="0"/>
        <c:axPos val="l"/>
        <c:majorGridlines>
          <c:spPr>
            <a:ln w="12700">
              <a:solidFill>
                <a:srgbClr val="C0C0C0"/>
              </a:solidFill>
              <a:prstDash val="solid"/>
            </a:ln>
          </c:spPr>
        </c:majorGridlines>
        <c:numFmt formatCode="#,##0;&quot;-&quot;#,##0" sourceLinked="0"/>
        <c:majorTickMark val="none"/>
        <c:minorTickMark val="none"/>
        <c:tickLblPos val="nextTo"/>
        <c:spPr>
          <a:ln w="12700">
            <a:solidFill>
              <a:srgbClr val="000000"/>
            </a:solidFill>
            <a:prstDash val="solid"/>
          </a:ln>
        </c:spPr>
        <c:txPr>
          <a:bodyPr/>
          <a:lstStyle/>
          <a:p>
            <a:pPr>
              <a:defRPr sz="1000" b="0" i="0">
                <a:solidFill>
                  <a:srgbClr val="000000"/>
                </a:solidFill>
                <a:latin typeface="Arial"/>
                <a:ea typeface="Arial"/>
                <a:cs typeface="Arial"/>
              </a:defRPr>
            </a:pPr>
            <a:endParaRPr lang="fr-FR"/>
          </a:p>
        </c:txPr>
        <c:crossAx val="105610240"/>
        <c:crossesAt val="1"/>
        <c:crossBetween val="between"/>
      </c:valAx>
      <c:spPr>
        <a:noFill/>
        <a:ln w="12700">
          <a:solidFill>
            <a:srgbClr val="000000"/>
          </a:solidFill>
          <a:prstDash val="solid"/>
        </a:ln>
      </c:spPr>
    </c:plotArea>
    <c:legend>
      <c:legendPos val="b"/>
      <c:overlay val="0"/>
      <c:spPr>
        <a:noFill/>
        <a:ln w="25400">
          <a:noFill/>
        </a:ln>
        <a:effectLst/>
      </c:spPr>
      <c:txPr>
        <a:bodyPr/>
        <a:lstStyle/>
        <a:p>
          <a:pPr>
            <a:defRPr sz="1000" b="0" i="0">
              <a:solidFill>
                <a:srgbClr val="000000"/>
              </a:solidFill>
              <a:latin typeface="Arial"/>
              <a:ea typeface="Arial"/>
              <a:cs typeface="Arial"/>
            </a:defRPr>
          </a:pPr>
          <a:endParaRPr lang="fr-FR"/>
        </a:p>
      </c:txPr>
    </c:legend>
    <c:plotVisOnly val="1"/>
    <c:dispBlanksAs val="gap"/>
    <c:showDLblsOverMax val="0"/>
  </c:chart>
  <c:spPr>
    <a:solidFill>
      <a:srgbClr val="FFE8C0"/>
    </a:solidFill>
    <a:ln w="25400">
      <a:noFill/>
    </a:ln>
  </c:spPr>
  <c:txPr>
    <a:bodyPr/>
    <a:lstStyle/>
    <a:p>
      <a:pPr>
        <a:defRPr sz="1000" b="0" i="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1"/>
          <c:order val="0"/>
          <c:tx>
            <c:strRef>
              <c:f>'3. Evolution organisme'!$B$4</c:f>
              <c:strCache>
                <c:ptCount val="1"/>
                <c:pt idx="0">
                  <c:v>Associations</c:v>
                </c:pt>
              </c:strCache>
            </c:strRef>
          </c:tx>
          <c:spPr>
            <a:solidFill>
              <a:srgbClr val="00AAA1"/>
            </a:solidFill>
            <a:ln w="12700">
              <a:solidFill>
                <a:srgbClr val="000000"/>
              </a:solidFill>
              <a:prstDash val="solid"/>
            </a:ln>
            <a:effectLst/>
          </c:spPr>
          <c:invertIfNegative val="0"/>
          <c:cat>
            <c:numRef>
              <c:f>'3. Evolution organisme'!$C$3:$J$3</c:f>
              <c:numCache>
                <c:formatCode>General</c:formatCode>
                <c:ptCount val="8"/>
                <c:pt idx="0">
                  <c:v>2010</c:v>
                </c:pt>
                <c:pt idx="1">
                  <c:v>2011</c:v>
                </c:pt>
                <c:pt idx="2">
                  <c:v>2012</c:v>
                </c:pt>
                <c:pt idx="3">
                  <c:v>2013</c:v>
                </c:pt>
                <c:pt idx="4">
                  <c:v>2014</c:v>
                </c:pt>
                <c:pt idx="5">
                  <c:v>2015</c:v>
                </c:pt>
                <c:pt idx="6">
                  <c:v>2016</c:v>
                </c:pt>
                <c:pt idx="7">
                  <c:v>2017</c:v>
                </c:pt>
              </c:numCache>
            </c:numRef>
          </c:cat>
          <c:val>
            <c:numRef>
              <c:f>'3. Evolution organisme'!$C$4:$J$4</c:f>
              <c:numCache>
                <c:formatCode>#,##0</c:formatCode>
                <c:ptCount val="8"/>
                <c:pt idx="0">
                  <c:v>5566</c:v>
                </c:pt>
                <c:pt idx="1">
                  <c:v>11023</c:v>
                </c:pt>
                <c:pt idx="2">
                  <c:v>16215</c:v>
                </c:pt>
                <c:pt idx="3">
                  <c:v>17034</c:v>
                </c:pt>
                <c:pt idx="4">
                  <c:v>19217</c:v>
                </c:pt>
                <c:pt idx="5">
                  <c:v>28167</c:v>
                </c:pt>
                <c:pt idx="6">
                  <c:v>41376</c:v>
                </c:pt>
                <c:pt idx="7">
                  <c:v>49910</c:v>
                </c:pt>
              </c:numCache>
            </c:numRef>
          </c:val>
        </c:ser>
        <c:ser>
          <c:idx val="2"/>
          <c:order val="1"/>
          <c:tx>
            <c:strRef>
              <c:f>'3. Evolution organisme'!$B$5</c:f>
              <c:strCache>
                <c:ptCount val="1"/>
                <c:pt idx="0">
                  <c:v>Collectivités territoriales</c:v>
                </c:pt>
              </c:strCache>
            </c:strRef>
          </c:tx>
          <c:spPr>
            <a:solidFill>
              <a:srgbClr val="ED8B00"/>
            </a:solidFill>
            <a:ln w="12700">
              <a:solidFill>
                <a:srgbClr val="000000"/>
              </a:solidFill>
              <a:prstDash val="solid"/>
            </a:ln>
            <a:effectLst/>
          </c:spPr>
          <c:invertIfNegative val="0"/>
          <c:cat>
            <c:numRef>
              <c:f>'3. Evolution organisme'!$C$3:$J$3</c:f>
              <c:numCache>
                <c:formatCode>General</c:formatCode>
                <c:ptCount val="8"/>
                <c:pt idx="0">
                  <c:v>2010</c:v>
                </c:pt>
                <c:pt idx="1">
                  <c:v>2011</c:v>
                </c:pt>
                <c:pt idx="2">
                  <c:v>2012</c:v>
                </c:pt>
                <c:pt idx="3">
                  <c:v>2013</c:v>
                </c:pt>
                <c:pt idx="4">
                  <c:v>2014</c:v>
                </c:pt>
                <c:pt idx="5">
                  <c:v>2015</c:v>
                </c:pt>
                <c:pt idx="6">
                  <c:v>2016</c:v>
                </c:pt>
                <c:pt idx="7">
                  <c:v>2017</c:v>
                </c:pt>
              </c:numCache>
            </c:numRef>
          </c:cat>
          <c:val>
            <c:numRef>
              <c:f>'3. Evolution organisme'!$C$5:$J$5</c:f>
              <c:numCache>
                <c:formatCode>#,##0</c:formatCode>
                <c:ptCount val="8"/>
                <c:pt idx="0">
                  <c:v>251</c:v>
                </c:pt>
                <c:pt idx="1">
                  <c:v>1134</c:v>
                </c:pt>
                <c:pt idx="2">
                  <c:v>1391</c:v>
                </c:pt>
                <c:pt idx="3">
                  <c:v>1356</c:v>
                </c:pt>
                <c:pt idx="4">
                  <c:v>1243</c:v>
                </c:pt>
                <c:pt idx="5">
                  <c:v>2357</c:v>
                </c:pt>
                <c:pt idx="6">
                  <c:v>4072</c:v>
                </c:pt>
                <c:pt idx="7">
                  <c:v>4769</c:v>
                </c:pt>
              </c:numCache>
            </c:numRef>
          </c:val>
        </c:ser>
        <c:ser>
          <c:idx val="0"/>
          <c:order val="2"/>
          <c:tx>
            <c:strRef>
              <c:f>'3. Evolution organisme'!$B$6</c:f>
              <c:strCache>
                <c:ptCount val="1"/>
                <c:pt idx="0">
                  <c:v>Etablissements publics</c:v>
                </c:pt>
              </c:strCache>
            </c:strRef>
          </c:tx>
          <c:spPr>
            <a:solidFill>
              <a:srgbClr val="B0AA9E"/>
            </a:solidFill>
            <a:ln w="12700">
              <a:solidFill>
                <a:srgbClr val="000000"/>
              </a:solidFill>
              <a:prstDash val="solid"/>
            </a:ln>
            <a:effectLst/>
          </c:spPr>
          <c:invertIfNegative val="0"/>
          <c:cat>
            <c:numRef>
              <c:f>'3. Evolution organisme'!$C$3:$J$3</c:f>
              <c:numCache>
                <c:formatCode>General</c:formatCode>
                <c:ptCount val="8"/>
                <c:pt idx="0">
                  <c:v>2010</c:v>
                </c:pt>
                <c:pt idx="1">
                  <c:v>2011</c:v>
                </c:pt>
                <c:pt idx="2">
                  <c:v>2012</c:v>
                </c:pt>
                <c:pt idx="3">
                  <c:v>2013</c:v>
                </c:pt>
                <c:pt idx="4">
                  <c:v>2014</c:v>
                </c:pt>
                <c:pt idx="5">
                  <c:v>2015</c:v>
                </c:pt>
                <c:pt idx="6">
                  <c:v>2016</c:v>
                </c:pt>
                <c:pt idx="7">
                  <c:v>2017</c:v>
                </c:pt>
              </c:numCache>
            </c:numRef>
          </c:cat>
          <c:val>
            <c:numRef>
              <c:f>'3. Evolution organisme'!$C$6:$J$6</c:f>
              <c:numCache>
                <c:formatCode>#,##0</c:formatCode>
                <c:ptCount val="8"/>
                <c:pt idx="0">
                  <c:v>114</c:v>
                </c:pt>
                <c:pt idx="1">
                  <c:v>837</c:v>
                </c:pt>
                <c:pt idx="2">
                  <c:v>1331</c:v>
                </c:pt>
                <c:pt idx="3">
                  <c:v>1069</c:v>
                </c:pt>
                <c:pt idx="4">
                  <c:v>1019</c:v>
                </c:pt>
                <c:pt idx="5">
                  <c:v>3608</c:v>
                </c:pt>
                <c:pt idx="6">
                  <c:v>6238</c:v>
                </c:pt>
                <c:pt idx="7">
                  <c:v>7866</c:v>
                </c:pt>
              </c:numCache>
            </c:numRef>
          </c:val>
        </c:ser>
        <c:ser>
          <c:idx val="3"/>
          <c:order val="3"/>
          <c:tx>
            <c:strRef>
              <c:f>'3. Evolution organisme'!$B$7</c:f>
              <c:strCache>
                <c:ptCount val="1"/>
                <c:pt idx="0">
                  <c:v>Services de l’Etat</c:v>
                </c:pt>
              </c:strCache>
            </c:strRef>
          </c:tx>
          <c:spPr>
            <a:solidFill>
              <a:srgbClr val="F9B000"/>
            </a:solidFill>
            <a:ln w="12700">
              <a:solidFill>
                <a:srgbClr val="000000"/>
              </a:solidFill>
              <a:prstDash val="solid"/>
            </a:ln>
            <a:effectLst/>
          </c:spPr>
          <c:invertIfNegative val="0"/>
          <c:cat>
            <c:numRef>
              <c:f>'3. Evolution organisme'!$C$3:$J$3</c:f>
              <c:numCache>
                <c:formatCode>General</c:formatCode>
                <c:ptCount val="8"/>
                <c:pt idx="0">
                  <c:v>2010</c:v>
                </c:pt>
                <c:pt idx="1">
                  <c:v>2011</c:v>
                </c:pt>
                <c:pt idx="2">
                  <c:v>2012</c:v>
                </c:pt>
                <c:pt idx="3">
                  <c:v>2013</c:v>
                </c:pt>
                <c:pt idx="4">
                  <c:v>2014</c:v>
                </c:pt>
                <c:pt idx="5">
                  <c:v>2015</c:v>
                </c:pt>
                <c:pt idx="6">
                  <c:v>2016</c:v>
                </c:pt>
                <c:pt idx="7">
                  <c:v>2017</c:v>
                </c:pt>
              </c:numCache>
            </c:numRef>
          </c:cat>
          <c:val>
            <c:numRef>
              <c:f>'3. Evolution organisme'!$C$7:$J$7</c:f>
              <c:numCache>
                <c:formatCode>#,##0</c:formatCode>
                <c:ptCount val="8"/>
                <c:pt idx="0">
                  <c:v>0</c:v>
                </c:pt>
                <c:pt idx="1">
                  <c:v>180</c:v>
                </c:pt>
                <c:pt idx="2">
                  <c:v>337</c:v>
                </c:pt>
                <c:pt idx="3">
                  <c:v>345</c:v>
                </c:pt>
                <c:pt idx="4">
                  <c:v>355</c:v>
                </c:pt>
                <c:pt idx="5">
                  <c:v>3763</c:v>
                </c:pt>
                <c:pt idx="6">
                  <c:v>10824</c:v>
                </c:pt>
                <c:pt idx="7">
                  <c:v>15999</c:v>
                </c:pt>
              </c:numCache>
            </c:numRef>
          </c:val>
        </c:ser>
        <c:ser>
          <c:idx val="4"/>
          <c:order val="4"/>
          <c:tx>
            <c:strRef>
              <c:f>'3. Evolution organisme'!$B$8</c:f>
              <c:strCache>
                <c:ptCount val="1"/>
                <c:pt idx="0">
                  <c:v>Autres</c:v>
                </c:pt>
              </c:strCache>
            </c:strRef>
          </c:tx>
          <c:spPr>
            <a:solidFill>
              <a:srgbClr val="B8DEDB"/>
            </a:solidFill>
            <a:ln w="12700">
              <a:solidFill>
                <a:srgbClr val="000000"/>
              </a:solidFill>
              <a:prstDash val="solid"/>
            </a:ln>
            <a:effectLst/>
          </c:spPr>
          <c:invertIfNegative val="0"/>
          <c:cat>
            <c:numRef>
              <c:f>'3. Evolution organisme'!$C$3:$J$3</c:f>
              <c:numCache>
                <c:formatCode>General</c:formatCode>
                <c:ptCount val="8"/>
                <c:pt idx="0">
                  <c:v>2010</c:v>
                </c:pt>
                <c:pt idx="1">
                  <c:v>2011</c:v>
                </c:pt>
                <c:pt idx="2">
                  <c:v>2012</c:v>
                </c:pt>
                <c:pt idx="3">
                  <c:v>2013</c:v>
                </c:pt>
                <c:pt idx="4">
                  <c:v>2014</c:v>
                </c:pt>
                <c:pt idx="5">
                  <c:v>2015</c:v>
                </c:pt>
                <c:pt idx="6">
                  <c:v>2016</c:v>
                </c:pt>
                <c:pt idx="7">
                  <c:v>2017</c:v>
                </c:pt>
              </c:numCache>
            </c:numRef>
          </c:cat>
          <c:val>
            <c:numRef>
              <c:f>'3. Evolution organisme'!$C$8:$J$8</c:f>
              <c:numCache>
                <c:formatCode>#,##0</c:formatCode>
                <c:ptCount val="8"/>
                <c:pt idx="0">
                  <c:v>77</c:v>
                </c:pt>
                <c:pt idx="1">
                  <c:v>229</c:v>
                </c:pt>
                <c:pt idx="2">
                  <c:v>208</c:v>
                </c:pt>
                <c:pt idx="3">
                  <c:v>142</c:v>
                </c:pt>
                <c:pt idx="4">
                  <c:v>91</c:v>
                </c:pt>
                <c:pt idx="5">
                  <c:v>305</c:v>
                </c:pt>
                <c:pt idx="6">
                  <c:v>534</c:v>
                </c:pt>
                <c:pt idx="7">
                  <c:v>525</c:v>
                </c:pt>
              </c:numCache>
            </c:numRef>
          </c:val>
        </c:ser>
        <c:dLbls>
          <c:showLegendKey val="0"/>
          <c:showVal val="0"/>
          <c:showCatName val="0"/>
          <c:showSerName val="0"/>
          <c:showPercent val="0"/>
          <c:showBubbleSize val="0"/>
        </c:dLbls>
        <c:gapWidth val="138"/>
        <c:overlap val="100"/>
        <c:axId val="111947776"/>
        <c:axId val="111949312"/>
      </c:barChart>
      <c:catAx>
        <c:axId val="111947776"/>
        <c:scaling>
          <c:orientation val="minMax"/>
        </c:scaling>
        <c:delete val="0"/>
        <c:axPos val="b"/>
        <c:majorGridlines>
          <c:spPr>
            <a:ln w="12700">
              <a:solidFill>
                <a:srgbClr val="C0C0C0"/>
              </a:solidFill>
              <a:prstDash val="solid"/>
            </a:ln>
          </c:spPr>
        </c:majorGridlines>
        <c:numFmt formatCode="General" sourceLinked="0"/>
        <c:majorTickMark val="none"/>
        <c:minorTickMark val="none"/>
        <c:tickLblPos val="low"/>
        <c:spPr>
          <a:ln w="12700">
            <a:solidFill>
              <a:srgbClr val="000000"/>
            </a:solidFill>
            <a:prstDash val="solid"/>
          </a:ln>
        </c:spPr>
        <c:txPr>
          <a:bodyPr rot="0" vert="horz"/>
          <a:lstStyle/>
          <a:p>
            <a:pPr>
              <a:defRPr sz="1000" b="0" i="0">
                <a:solidFill>
                  <a:srgbClr val="000000"/>
                </a:solidFill>
                <a:latin typeface="Raleway"/>
                <a:ea typeface="Raleway"/>
                <a:cs typeface="Raleway"/>
              </a:defRPr>
            </a:pPr>
            <a:endParaRPr lang="fr-FR"/>
          </a:p>
        </c:txPr>
        <c:crossAx val="111949312"/>
        <c:crosses val="autoZero"/>
        <c:auto val="0"/>
        <c:lblAlgn val="ctr"/>
        <c:lblOffset val="0"/>
        <c:tickLblSkip val="1"/>
        <c:tickMarkSkip val="1"/>
        <c:noMultiLvlLbl val="0"/>
      </c:catAx>
      <c:valAx>
        <c:axId val="111949312"/>
        <c:scaling>
          <c:orientation val="minMax"/>
        </c:scaling>
        <c:delete val="0"/>
        <c:axPos val="l"/>
        <c:majorGridlines>
          <c:spPr>
            <a:ln w="12700">
              <a:solidFill>
                <a:srgbClr val="C0C0C0"/>
              </a:solidFill>
              <a:prstDash val="solid"/>
            </a:ln>
          </c:spPr>
        </c:majorGridlines>
        <c:numFmt formatCode="#,##0;&quot;-&quot;#,##0" sourceLinked="0"/>
        <c:majorTickMark val="none"/>
        <c:minorTickMark val="none"/>
        <c:tickLblPos val="nextTo"/>
        <c:spPr>
          <a:ln w="12700">
            <a:solidFill>
              <a:srgbClr val="000000"/>
            </a:solidFill>
            <a:prstDash val="solid"/>
          </a:ln>
        </c:spPr>
        <c:txPr>
          <a:bodyPr/>
          <a:lstStyle/>
          <a:p>
            <a:pPr>
              <a:defRPr sz="1000" b="0" i="0">
                <a:solidFill>
                  <a:srgbClr val="000000"/>
                </a:solidFill>
                <a:latin typeface="Raleway"/>
                <a:ea typeface="Raleway"/>
                <a:cs typeface="Raleway"/>
              </a:defRPr>
            </a:pPr>
            <a:endParaRPr lang="fr-FR"/>
          </a:p>
        </c:txPr>
        <c:crossAx val="111947776"/>
        <c:crossesAt val="1"/>
        <c:crossBetween val="between"/>
        <c:dispUnits>
          <c:builtInUnit val="thousands"/>
          <c:dispUnitsLbl>
            <c:tx>
              <c:rich>
                <a:bodyPr/>
                <a:lstStyle/>
                <a:p>
                  <a:pPr>
                    <a:defRPr/>
                  </a:pPr>
                  <a:r>
                    <a:rPr lang="fr-FR"/>
                    <a:t>En milliers</a:t>
                  </a:r>
                </a:p>
              </c:rich>
            </c:tx>
          </c:dispUnitsLbl>
        </c:dispUnits>
      </c:valAx>
      <c:spPr>
        <a:noFill/>
        <a:ln w="12700">
          <a:solidFill>
            <a:srgbClr val="000000"/>
          </a:solidFill>
          <a:prstDash val="solid"/>
        </a:ln>
      </c:spPr>
    </c:plotArea>
    <c:legend>
      <c:legendPos val="b"/>
      <c:overlay val="0"/>
      <c:spPr>
        <a:noFill/>
        <a:ln w="25400">
          <a:noFill/>
        </a:ln>
        <a:effectLst/>
      </c:spPr>
      <c:txPr>
        <a:bodyPr/>
        <a:lstStyle/>
        <a:p>
          <a:pPr>
            <a:defRPr sz="1000" b="0" i="0">
              <a:solidFill>
                <a:srgbClr val="000000"/>
              </a:solidFill>
              <a:latin typeface="Raleway"/>
              <a:ea typeface="Raleway"/>
              <a:cs typeface="Raleway"/>
            </a:defRPr>
          </a:pPr>
          <a:endParaRPr lang="fr-FR"/>
        </a:p>
      </c:txPr>
    </c:legend>
    <c:plotVisOnly val="1"/>
    <c:dispBlanksAs val="gap"/>
    <c:showDLblsOverMax val="0"/>
  </c:chart>
  <c:spPr>
    <a:solidFill>
      <a:srgbClr val="FFE8C0"/>
    </a:solidFill>
    <a:ln w="25400">
      <a:noFill/>
    </a:ln>
  </c:spPr>
  <c:txPr>
    <a:bodyPr/>
    <a:lstStyle/>
    <a:p>
      <a:pPr>
        <a:defRPr sz="1000" b="0" i="0">
          <a:solidFill>
            <a:srgbClr val="000000"/>
          </a:solidFill>
          <a:latin typeface="Raleway"/>
          <a:ea typeface="Raleway"/>
          <a:cs typeface="Raleway"/>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8"/>
    </mc:Choice>
    <mc:Fallback>
      <c:style val="8"/>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7579129629629628"/>
          <c:y val="6.6305003013863772E-2"/>
          <c:w val="0.64314166666666661"/>
          <c:h val="0.73195864197530869"/>
        </c:manualLayout>
      </c:layout>
      <c:barChart>
        <c:barDir val="bar"/>
        <c:grouping val="percentStacked"/>
        <c:varyColors val="0"/>
        <c:ser>
          <c:idx val="0"/>
          <c:order val="0"/>
          <c:tx>
            <c:strRef>
              <c:f>'4. Profils'!$C$3</c:f>
              <c:strCache>
                <c:ptCount val="1"/>
                <c:pt idx="0">
                  <c:v>Etudiant</c:v>
                </c:pt>
              </c:strCache>
            </c:strRef>
          </c:tx>
          <c:spPr>
            <a:solidFill>
              <a:srgbClr val="00AAA1"/>
            </a:solidFill>
            <a:ln w="12700">
              <a:solidFill>
                <a:srgbClr val="000000"/>
              </a:solidFill>
              <a:prstDash val="solid"/>
            </a:ln>
            <a:effectLst/>
          </c:spPr>
          <c:invertIfNegative val="0"/>
          <c:cat>
            <c:strRef>
              <c:f>'4. Profils'!$B$4:$B$8</c:f>
              <c:strCache>
                <c:ptCount val="5"/>
                <c:pt idx="0">
                  <c:v>&gt; Baccalauréat</c:v>
                </c:pt>
                <c:pt idx="1">
                  <c:v>Baccalauréat</c:v>
                </c:pt>
                <c:pt idx="2">
                  <c:v>CAP-BEP</c:v>
                </c:pt>
                <c:pt idx="3">
                  <c:v>Brevet ou sans diplôme</c:v>
                </c:pt>
                <c:pt idx="4">
                  <c:v>Ensemble</c:v>
                </c:pt>
              </c:strCache>
            </c:strRef>
          </c:cat>
          <c:val>
            <c:numRef>
              <c:f>'4. Profils'!$C$4:$C$8</c:f>
              <c:numCache>
                <c:formatCode>#,##0</c:formatCode>
                <c:ptCount val="5"/>
                <c:pt idx="0">
                  <c:v>42458</c:v>
                </c:pt>
                <c:pt idx="1">
                  <c:v>29546</c:v>
                </c:pt>
                <c:pt idx="2">
                  <c:v>1259</c:v>
                </c:pt>
                <c:pt idx="3">
                  <c:v>7247</c:v>
                </c:pt>
                <c:pt idx="4">
                  <c:v>80510</c:v>
                </c:pt>
              </c:numCache>
            </c:numRef>
          </c:val>
        </c:ser>
        <c:ser>
          <c:idx val="1"/>
          <c:order val="1"/>
          <c:tx>
            <c:strRef>
              <c:f>'4. Profils'!$D$3</c:f>
              <c:strCache>
                <c:ptCount val="1"/>
                <c:pt idx="0">
                  <c:v>Salarié</c:v>
                </c:pt>
              </c:strCache>
            </c:strRef>
          </c:tx>
          <c:spPr>
            <a:solidFill>
              <a:srgbClr val="ED8B00"/>
            </a:solidFill>
            <a:ln w="12700">
              <a:solidFill>
                <a:srgbClr val="000000"/>
              </a:solidFill>
              <a:prstDash val="solid"/>
            </a:ln>
            <a:effectLst/>
          </c:spPr>
          <c:invertIfNegative val="0"/>
          <c:cat>
            <c:strRef>
              <c:f>'4. Profils'!$B$4:$B$8</c:f>
              <c:strCache>
                <c:ptCount val="5"/>
                <c:pt idx="0">
                  <c:v>&gt; Baccalauréat</c:v>
                </c:pt>
                <c:pt idx="1">
                  <c:v>Baccalauréat</c:v>
                </c:pt>
                <c:pt idx="2">
                  <c:v>CAP-BEP</c:v>
                </c:pt>
                <c:pt idx="3">
                  <c:v>Brevet ou sans diplôme</c:v>
                </c:pt>
                <c:pt idx="4">
                  <c:v>Ensemble</c:v>
                </c:pt>
              </c:strCache>
            </c:strRef>
          </c:cat>
          <c:val>
            <c:numRef>
              <c:f>'4. Profils'!$D$4:$D$8</c:f>
              <c:numCache>
                <c:formatCode>#,##0</c:formatCode>
                <c:ptCount val="5"/>
                <c:pt idx="0">
                  <c:v>4301</c:v>
                </c:pt>
                <c:pt idx="1">
                  <c:v>3941</c:v>
                </c:pt>
                <c:pt idx="2">
                  <c:v>761</c:v>
                </c:pt>
                <c:pt idx="3">
                  <c:v>1365</c:v>
                </c:pt>
                <c:pt idx="4">
                  <c:v>10368</c:v>
                </c:pt>
              </c:numCache>
            </c:numRef>
          </c:val>
        </c:ser>
        <c:ser>
          <c:idx val="2"/>
          <c:order val="2"/>
          <c:tx>
            <c:strRef>
              <c:f>'4. Profils'!$E$3</c:f>
              <c:strCache>
                <c:ptCount val="1"/>
                <c:pt idx="0">
                  <c:v>Demandeur d'emploi</c:v>
                </c:pt>
              </c:strCache>
            </c:strRef>
          </c:tx>
          <c:spPr>
            <a:solidFill>
              <a:srgbClr val="B0AA9E"/>
            </a:solidFill>
            <a:ln w="12700">
              <a:solidFill>
                <a:srgbClr val="000000"/>
              </a:solidFill>
              <a:prstDash val="solid"/>
            </a:ln>
            <a:effectLst/>
          </c:spPr>
          <c:invertIfNegative val="0"/>
          <c:cat>
            <c:strRef>
              <c:f>'4. Profils'!$B$4:$B$8</c:f>
              <c:strCache>
                <c:ptCount val="5"/>
                <c:pt idx="0">
                  <c:v>&gt; Baccalauréat</c:v>
                </c:pt>
                <c:pt idx="1">
                  <c:v>Baccalauréat</c:v>
                </c:pt>
                <c:pt idx="2">
                  <c:v>CAP-BEP</c:v>
                </c:pt>
                <c:pt idx="3">
                  <c:v>Brevet ou sans diplôme</c:v>
                </c:pt>
                <c:pt idx="4">
                  <c:v>Ensemble</c:v>
                </c:pt>
              </c:strCache>
            </c:strRef>
          </c:cat>
          <c:val>
            <c:numRef>
              <c:f>'4. Profils'!$E$4:$E$8</c:f>
              <c:numCache>
                <c:formatCode>#,##0</c:formatCode>
                <c:ptCount val="5"/>
                <c:pt idx="0">
                  <c:v>37280</c:v>
                </c:pt>
                <c:pt idx="1">
                  <c:v>45544</c:v>
                </c:pt>
                <c:pt idx="2">
                  <c:v>12128</c:v>
                </c:pt>
                <c:pt idx="3">
                  <c:v>27198</c:v>
                </c:pt>
                <c:pt idx="4">
                  <c:v>122150</c:v>
                </c:pt>
              </c:numCache>
            </c:numRef>
          </c:val>
        </c:ser>
        <c:ser>
          <c:idx val="3"/>
          <c:order val="3"/>
          <c:tx>
            <c:strRef>
              <c:f>'4. Profils'!$F$3</c:f>
              <c:strCache>
                <c:ptCount val="1"/>
                <c:pt idx="0">
                  <c:v>Inactif (hors étudiant)</c:v>
                </c:pt>
              </c:strCache>
            </c:strRef>
          </c:tx>
          <c:spPr>
            <a:solidFill>
              <a:srgbClr val="F9B000"/>
            </a:solidFill>
            <a:ln w="12700">
              <a:solidFill>
                <a:srgbClr val="000000"/>
              </a:solidFill>
              <a:prstDash val="solid"/>
            </a:ln>
            <a:effectLst/>
          </c:spPr>
          <c:invertIfNegative val="0"/>
          <c:cat>
            <c:strRef>
              <c:f>'4. Profils'!$B$4:$B$8</c:f>
              <c:strCache>
                <c:ptCount val="5"/>
                <c:pt idx="0">
                  <c:v>&gt; Baccalauréat</c:v>
                </c:pt>
                <c:pt idx="1">
                  <c:v>Baccalauréat</c:v>
                </c:pt>
                <c:pt idx="2">
                  <c:v>CAP-BEP</c:v>
                </c:pt>
                <c:pt idx="3">
                  <c:v>Brevet ou sans diplôme</c:v>
                </c:pt>
                <c:pt idx="4">
                  <c:v>Ensemble</c:v>
                </c:pt>
              </c:strCache>
            </c:strRef>
          </c:cat>
          <c:val>
            <c:numRef>
              <c:f>'4. Profils'!$F$4:$F$8</c:f>
              <c:numCache>
                <c:formatCode>#,##0</c:formatCode>
                <c:ptCount val="5"/>
                <c:pt idx="0">
                  <c:v>13045</c:v>
                </c:pt>
                <c:pt idx="1">
                  <c:v>20590</c:v>
                </c:pt>
                <c:pt idx="2">
                  <c:v>2987</c:v>
                </c:pt>
                <c:pt idx="3">
                  <c:v>11427</c:v>
                </c:pt>
                <c:pt idx="4">
                  <c:v>48049</c:v>
                </c:pt>
              </c:numCache>
            </c:numRef>
          </c:val>
        </c:ser>
        <c:dLbls>
          <c:showLegendKey val="0"/>
          <c:showVal val="0"/>
          <c:showCatName val="0"/>
          <c:showSerName val="0"/>
          <c:showPercent val="0"/>
          <c:showBubbleSize val="0"/>
        </c:dLbls>
        <c:gapWidth val="92"/>
        <c:overlap val="100"/>
        <c:axId val="41554688"/>
        <c:axId val="41556224"/>
      </c:barChart>
      <c:catAx>
        <c:axId val="41554688"/>
        <c:scaling>
          <c:orientation val="minMax"/>
        </c:scaling>
        <c:delete val="0"/>
        <c:axPos val="l"/>
        <c:majorTickMark val="none"/>
        <c:minorTickMark val="none"/>
        <c:tickLblPos val="low"/>
        <c:spPr>
          <a:ln w="12700">
            <a:solidFill>
              <a:srgbClr val="000000"/>
            </a:solidFill>
            <a:prstDash val="solid"/>
          </a:ln>
        </c:spPr>
        <c:txPr>
          <a:bodyPr rot="0" vert="horz"/>
          <a:lstStyle/>
          <a:p>
            <a:pPr>
              <a:defRPr/>
            </a:pPr>
            <a:endParaRPr lang="fr-FR"/>
          </a:p>
        </c:txPr>
        <c:crossAx val="41556224"/>
        <c:crosses val="autoZero"/>
        <c:auto val="1"/>
        <c:lblAlgn val="ctr"/>
        <c:lblOffset val="0"/>
        <c:tickLblSkip val="1"/>
        <c:tickMarkSkip val="1"/>
        <c:noMultiLvlLbl val="0"/>
      </c:catAx>
      <c:valAx>
        <c:axId val="41556224"/>
        <c:scaling>
          <c:orientation val="minMax"/>
        </c:scaling>
        <c:delete val="0"/>
        <c:axPos val="b"/>
        <c:majorGridlines>
          <c:spPr>
            <a:ln w="12700">
              <a:solidFill>
                <a:srgbClr val="C0C0C0"/>
              </a:solidFill>
              <a:prstDash val="solid"/>
            </a:ln>
          </c:spPr>
        </c:majorGridlines>
        <c:numFmt formatCode="0%;&quot;-&quot;0%" sourceLinked="0"/>
        <c:majorTickMark val="none"/>
        <c:minorTickMark val="none"/>
        <c:tickLblPos val="nextTo"/>
        <c:spPr>
          <a:ln w="12700">
            <a:solidFill>
              <a:srgbClr val="000000"/>
            </a:solidFill>
            <a:prstDash val="solid"/>
          </a:ln>
        </c:spPr>
        <c:crossAx val="41554688"/>
        <c:crossesAt val="1"/>
        <c:crossBetween val="between"/>
        <c:majorUnit val="0.25"/>
      </c:valAx>
      <c:spPr>
        <a:noFill/>
        <a:ln w="12700">
          <a:solidFill>
            <a:srgbClr val="000000"/>
          </a:solidFill>
          <a:prstDash val="solid"/>
        </a:ln>
      </c:spPr>
    </c:plotArea>
    <c:legend>
      <c:legendPos val="b"/>
      <c:overlay val="0"/>
      <c:spPr>
        <a:noFill/>
        <a:ln w="25400">
          <a:noFill/>
        </a:ln>
        <a:effectLst/>
      </c:spPr>
      <c:txPr>
        <a:bodyPr/>
        <a:lstStyle/>
        <a:p>
          <a:pPr>
            <a:defRPr sz="1000" b="0" i="0">
              <a:solidFill>
                <a:srgbClr val="000000"/>
              </a:solidFill>
              <a:latin typeface="Arial"/>
              <a:ea typeface="Arial"/>
              <a:cs typeface="Arial"/>
            </a:defRPr>
          </a:pPr>
          <a:endParaRPr lang="fr-FR"/>
        </a:p>
      </c:txPr>
    </c:legend>
    <c:plotVisOnly val="1"/>
    <c:dispBlanksAs val="gap"/>
    <c:showDLblsOverMax val="0"/>
  </c:chart>
  <c:spPr>
    <a:solidFill>
      <a:srgbClr val="FFE8C0"/>
    </a:solidFill>
    <a:ln w="25400">
      <a:noFill/>
    </a:ln>
  </c:spPr>
  <c:txPr>
    <a:bodyPr/>
    <a:lstStyle/>
    <a:p>
      <a:pPr>
        <a:defRPr sz="1000" b="0" i="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barChart>
        <c:barDir val="col"/>
        <c:grouping val="percentStacked"/>
        <c:varyColors val="0"/>
        <c:ser>
          <c:idx val="0"/>
          <c:order val="0"/>
          <c:tx>
            <c:strRef>
              <c:f>'5. Profils'!$B$4</c:f>
              <c:strCache>
                <c:ptCount val="1"/>
                <c:pt idx="0">
                  <c:v>Etudiant</c:v>
                </c:pt>
              </c:strCache>
            </c:strRef>
          </c:tx>
          <c:spPr>
            <a:solidFill>
              <a:srgbClr val="00AAA1"/>
            </a:solidFill>
            <a:ln w="12700">
              <a:solidFill>
                <a:srgbClr val="000000"/>
              </a:solidFill>
              <a:prstDash val="solid"/>
            </a:ln>
            <a:effectLst/>
          </c:spPr>
          <c:invertIfNegative val="0"/>
          <c:cat>
            <c:numRef>
              <c:f>'5. Profils'!$C$3:$I$3</c:f>
              <c:numCache>
                <c:formatCode>General</c:formatCode>
                <c:ptCount val="7"/>
                <c:pt idx="0">
                  <c:v>2011</c:v>
                </c:pt>
                <c:pt idx="1">
                  <c:v>2012</c:v>
                </c:pt>
                <c:pt idx="2">
                  <c:v>2013</c:v>
                </c:pt>
                <c:pt idx="3">
                  <c:v>2014</c:v>
                </c:pt>
                <c:pt idx="4">
                  <c:v>2015</c:v>
                </c:pt>
                <c:pt idx="5">
                  <c:v>2016</c:v>
                </c:pt>
                <c:pt idx="6">
                  <c:v>2017</c:v>
                </c:pt>
              </c:numCache>
            </c:numRef>
          </c:cat>
          <c:val>
            <c:numRef>
              <c:f>'5. Profils'!$C$4:$I$4</c:f>
              <c:numCache>
                <c:formatCode>#,##0</c:formatCode>
                <c:ptCount val="7"/>
                <c:pt idx="0">
                  <c:v>33.99</c:v>
                </c:pt>
                <c:pt idx="1">
                  <c:v>33.85</c:v>
                </c:pt>
                <c:pt idx="2">
                  <c:v>33.42</c:v>
                </c:pt>
                <c:pt idx="3">
                  <c:v>33.770000000000003</c:v>
                </c:pt>
                <c:pt idx="4">
                  <c:v>29.88</c:v>
                </c:pt>
                <c:pt idx="5">
                  <c:v>28.91</c:v>
                </c:pt>
                <c:pt idx="6">
                  <c:v>30</c:v>
                </c:pt>
              </c:numCache>
            </c:numRef>
          </c:val>
        </c:ser>
        <c:ser>
          <c:idx val="3"/>
          <c:order val="1"/>
          <c:tx>
            <c:strRef>
              <c:f>'5. Profils'!$B$7</c:f>
              <c:strCache>
                <c:ptCount val="1"/>
                <c:pt idx="0">
                  <c:v>Salarié</c:v>
                </c:pt>
              </c:strCache>
            </c:strRef>
          </c:tx>
          <c:spPr>
            <a:solidFill>
              <a:srgbClr val="ED8B00"/>
            </a:solidFill>
            <a:ln w="12700">
              <a:solidFill>
                <a:srgbClr val="000000"/>
              </a:solidFill>
              <a:prstDash val="solid"/>
            </a:ln>
            <a:effectLst/>
          </c:spPr>
          <c:invertIfNegative val="0"/>
          <c:cat>
            <c:numRef>
              <c:f>'5. Profils'!$C$3:$I$3</c:f>
              <c:numCache>
                <c:formatCode>General</c:formatCode>
                <c:ptCount val="7"/>
                <c:pt idx="0">
                  <c:v>2011</c:v>
                </c:pt>
                <c:pt idx="1">
                  <c:v>2012</c:v>
                </c:pt>
                <c:pt idx="2">
                  <c:v>2013</c:v>
                </c:pt>
                <c:pt idx="3">
                  <c:v>2014</c:v>
                </c:pt>
                <c:pt idx="4">
                  <c:v>2015</c:v>
                </c:pt>
                <c:pt idx="5">
                  <c:v>2016</c:v>
                </c:pt>
                <c:pt idx="6">
                  <c:v>2017</c:v>
                </c:pt>
              </c:numCache>
            </c:numRef>
          </c:cat>
          <c:val>
            <c:numRef>
              <c:f>'5. Profils'!$C$7:$I$7</c:f>
              <c:numCache>
                <c:formatCode>#,##0</c:formatCode>
                <c:ptCount val="7"/>
                <c:pt idx="0">
                  <c:v>5.71</c:v>
                </c:pt>
                <c:pt idx="1">
                  <c:v>5.23</c:v>
                </c:pt>
                <c:pt idx="2">
                  <c:v>4.51</c:v>
                </c:pt>
                <c:pt idx="3">
                  <c:v>3.9</c:v>
                </c:pt>
                <c:pt idx="4">
                  <c:v>3.76</c:v>
                </c:pt>
                <c:pt idx="5">
                  <c:v>3.59</c:v>
                </c:pt>
                <c:pt idx="6">
                  <c:v>4</c:v>
                </c:pt>
              </c:numCache>
            </c:numRef>
          </c:val>
        </c:ser>
        <c:ser>
          <c:idx val="1"/>
          <c:order val="2"/>
          <c:tx>
            <c:strRef>
              <c:f>'5. Profils'!$B$5</c:f>
              <c:strCache>
                <c:ptCount val="1"/>
                <c:pt idx="0">
                  <c:v>Demandeur d'emploi</c:v>
                </c:pt>
              </c:strCache>
            </c:strRef>
          </c:tx>
          <c:spPr>
            <a:solidFill>
              <a:srgbClr val="B0AA9E"/>
            </a:solidFill>
            <a:ln w="12700">
              <a:solidFill>
                <a:srgbClr val="000000"/>
              </a:solidFill>
              <a:prstDash val="solid"/>
            </a:ln>
            <a:effectLst/>
          </c:spPr>
          <c:invertIfNegative val="0"/>
          <c:cat>
            <c:numRef>
              <c:f>'5. Profils'!$C$3:$I$3</c:f>
              <c:numCache>
                <c:formatCode>General</c:formatCode>
                <c:ptCount val="7"/>
                <c:pt idx="0">
                  <c:v>2011</c:v>
                </c:pt>
                <c:pt idx="1">
                  <c:v>2012</c:v>
                </c:pt>
                <c:pt idx="2">
                  <c:v>2013</c:v>
                </c:pt>
                <c:pt idx="3">
                  <c:v>2014</c:v>
                </c:pt>
                <c:pt idx="4">
                  <c:v>2015</c:v>
                </c:pt>
                <c:pt idx="5">
                  <c:v>2016</c:v>
                </c:pt>
                <c:pt idx="6">
                  <c:v>2017</c:v>
                </c:pt>
              </c:numCache>
            </c:numRef>
          </c:cat>
          <c:val>
            <c:numRef>
              <c:f>'5. Profils'!$C$5:$I$5</c:f>
              <c:numCache>
                <c:formatCode>#,##0</c:formatCode>
                <c:ptCount val="7"/>
                <c:pt idx="0">
                  <c:v>47.29</c:v>
                </c:pt>
                <c:pt idx="1">
                  <c:v>47.36</c:v>
                </c:pt>
                <c:pt idx="2">
                  <c:v>48.07</c:v>
                </c:pt>
                <c:pt idx="3">
                  <c:v>45.93</c:v>
                </c:pt>
                <c:pt idx="4">
                  <c:v>47.91</c:v>
                </c:pt>
                <c:pt idx="5">
                  <c:v>47.72</c:v>
                </c:pt>
                <c:pt idx="6">
                  <c:v>45</c:v>
                </c:pt>
              </c:numCache>
            </c:numRef>
          </c:val>
        </c:ser>
        <c:ser>
          <c:idx val="2"/>
          <c:order val="3"/>
          <c:tx>
            <c:strRef>
              <c:f>'5. Profils'!$B$6</c:f>
              <c:strCache>
                <c:ptCount val="1"/>
                <c:pt idx="0">
                  <c:v>Inactif (hors étudiant)</c:v>
                </c:pt>
              </c:strCache>
            </c:strRef>
          </c:tx>
          <c:spPr>
            <a:solidFill>
              <a:srgbClr val="F9B000"/>
            </a:solidFill>
            <a:ln w="12700">
              <a:solidFill>
                <a:srgbClr val="000000"/>
              </a:solidFill>
              <a:prstDash val="solid"/>
            </a:ln>
            <a:effectLst/>
          </c:spPr>
          <c:invertIfNegative val="0"/>
          <c:cat>
            <c:numRef>
              <c:f>'5. Profils'!$C$3:$I$3</c:f>
              <c:numCache>
                <c:formatCode>General</c:formatCode>
                <c:ptCount val="7"/>
                <c:pt idx="0">
                  <c:v>2011</c:v>
                </c:pt>
                <c:pt idx="1">
                  <c:v>2012</c:v>
                </c:pt>
                <c:pt idx="2">
                  <c:v>2013</c:v>
                </c:pt>
                <c:pt idx="3">
                  <c:v>2014</c:v>
                </c:pt>
                <c:pt idx="4">
                  <c:v>2015</c:v>
                </c:pt>
                <c:pt idx="5">
                  <c:v>2016</c:v>
                </c:pt>
                <c:pt idx="6">
                  <c:v>2017</c:v>
                </c:pt>
              </c:numCache>
            </c:numRef>
          </c:cat>
          <c:val>
            <c:numRef>
              <c:f>'5. Profils'!$C$6:$I$6</c:f>
              <c:numCache>
                <c:formatCode>#,##0</c:formatCode>
                <c:ptCount val="7"/>
                <c:pt idx="0">
                  <c:v>13.01</c:v>
                </c:pt>
                <c:pt idx="1">
                  <c:v>13.57</c:v>
                </c:pt>
                <c:pt idx="2">
                  <c:v>14</c:v>
                </c:pt>
                <c:pt idx="3">
                  <c:v>16.41</c:v>
                </c:pt>
                <c:pt idx="4">
                  <c:v>18.45</c:v>
                </c:pt>
                <c:pt idx="5">
                  <c:v>19.78</c:v>
                </c:pt>
                <c:pt idx="6">
                  <c:v>21</c:v>
                </c:pt>
              </c:numCache>
            </c:numRef>
          </c:val>
        </c:ser>
        <c:dLbls>
          <c:showLegendKey val="0"/>
          <c:showVal val="0"/>
          <c:showCatName val="0"/>
          <c:showSerName val="0"/>
          <c:showPercent val="0"/>
          <c:showBubbleSize val="0"/>
        </c:dLbls>
        <c:gapWidth val="125"/>
        <c:overlap val="100"/>
        <c:axId val="41597184"/>
        <c:axId val="41623552"/>
      </c:barChart>
      <c:catAx>
        <c:axId val="41597184"/>
        <c:scaling>
          <c:orientation val="minMax"/>
        </c:scaling>
        <c:delete val="0"/>
        <c:axPos val="b"/>
        <c:numFmt formatCode="General" sourceLinked="0"/>
        <c:majorTickMark val="none"/>
        <c:minorTickMark val="none"/>
        <c:tickLblPos val="low"/>
        <c:spPr>
          <a:ln w="12700">
            <a:solidFill>
              <a:srgbClr val="000000"/>
            </a:solidFill>
            <a:prstDash val="solid"/>
          </a:ln>
        </c:spPr>
        <c:txPr>
          <a:bodyPr rot="0" vert="horz"/>
          <a:lstStyle/>
          <a:p>
            <a:pPr>
              <a:defRPr sz="1000" b="0" i="0">
                <a:solidFill>
                  <a:srgbClr val="000000"/>
                </a:solidFill>
                <a:latin typeface="Raleway"/>
                <a:ea typeface="Raleway"/>
                <a:cs typeface="Raleway"/>
              </a:defRPr>
            </a:pPr>
            <a:endParaRPr lang="fr-FR"/>
          </a:p>
        </c:txPr>
        <c:crossAx val="41623552"/>
        <c:crosses val="autoZero"/>
        <c:auto val="0"/>
        <c:lblAlgn val="ctr"/>
        <c:lblOffset val="0"/>
        <c:tickLblSkip val="1"/>
        <c:tickMarkSkip val="1"/>
        <c:noMultiLvlLbl val="0"/>
      </c:catAx>
      <c:valAx>
        <c:axId val="41623552"/>
        <c:scaling>
          <c:orientation val="minMax"/>
        </c:scaling>
        <c:delete val="0"/>
        <c:axPos val="l"/>
        <c:majorGridlines>
          <c:spPr>
            <a:ln w="12700">
              <a:solidFill>
                <a:srgbClr val="C0C0C0"/>
              </a:solidFill>
              <a:prstDash val="solid"/>
            </a:ln>
          </c:spPr>
        </c:majorGridlines>
        <c:numFmt formatCode="0%;&quot;-&quot;0%" sourceLinked="0"/>
        <c:majorTickMark val="none"/>
        <c:minorTickMark val="none"/>
        <c:tickLblPos val="nextTo"/>
        <c:spPr>
          <a:ln w="12700">
            <a:solidFill>
              <a:srgbClr val="000000"/>
            </a:solidFill>
            <a:prstDash val="solid"/>
          </a:ln>
        </c:spPr>
        <c:txPr>
          <a:bodyPr/>
          <a:lstStyle/>
          <a:p>
            <a:pPr>
              <a:defRPr sz="1000" b="0" i="0">
                <a:solidFill>
                  <a:srgbClr val="000000"/>
                </a:solidFill>
                <a:latin typeface="Raleway"/>
                <a:ea typeface="Raleway"/>
                <a:cs typeface="Raleway"/>
              </a:defRPr>
            </a:pPr>
            <a:endParaRPr lang="fr-FR"/>
          </a:p>
        </c:txPr>
        <c:crossAx val="41597184"/>
        <c:crossesAt val="1"/>
        <c:crossBetween val="between"/>
        <c:majorUnit val="0.2"/>
      </c:valAx>
      <c:spPr>
        <a:noFill/>
        <a:ln w="12700">
          <a:solidFill>
            <a:srgbClr val="000000"/>
          </a:solidFill>
          <a:prstDash val="solid"/>
        </a:ln>
      </c:spPr>
    </c:plotArea>
    <c:legend>
      <c:legendPos val="b"/>
      <c:overlay val="0"/>
      <c:spPr>
        <a:noFill/>
        <a:ln w="25400">
          <a:noFill/>
        </a:ln>
        <a:effectLst/>
      </c:spPr>
      <c:txPr>
        <a:bodyPr/>
        <a:lstStyle/>
        <a:p>
          <a:pPr>
            <a:defRPr sz="1000" b="0" i="0">
              <a:solidFill>
                <a:srgbClr val="000000"/>
              </a:solidFill>
              <a:latin typeface="Raleway"/>
              <a:ea typeface="Raleway"/>
              <a:cs typeface="Raleway"/>
            </a:defRPr>
          </a:pPr>
          <a:endParaRPr lang="fr-FR"/>
        </a:p>
      </c:txPr>
    </c:legend>
    <c:plotVisOnly val="1"/>
    <c:dispBlanksAs val="gap"/>
    <c:showDLblsOverMax val="0"/>
  </c:chart>
  <c:spPr>
    <a:solidFill>
      <a:srgbClr val="FFE8C0"/>
    </a:solidFill>
    <a:ln w="25400">
      <a:noFill/>
    </a:ln>
  </c:spPr>
  <c:txPr>
    <a:bodyPr/>
    <a:lstStyle/>
    <a:p>
      <a:pPr>
        <a:defRPr sz="1000" b="0" i="0">
          <a:solidFill>
            <a:srgbClr val="000000"/>
          </a:solidFill>
          <a:latin typeface="Raleway"/>
          <a:ea typeface="Raleway"/>
          <a:cs typeface="Raleway"/>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barChart>
        <c:barDir val="col"/>
        <c:grouping val="percentStacked"/>
        <c:varyColors val="0"/>
        <c:ser>
          <c:idx val="0"/>
          <c:order val="0"/>
          <c:tx>
            <c:strRef>
              <c:f>'5. Profils'!$B$9</c:f>
              <c:strCache>
                <c:ptCount val="1"/>
                <c:pt idx="0">
                  <c:v>Brevet ou non diplômé</c:v>
                </c:pt>
              </c:strCache>
            </c:strRef>
          </c:tx>
          <c:spPr>
            <a:solidFill>
              <a:srgbClr val="00AAA1"/>
            </a:solidFill>
            <a:ln w="12700">
              <a:solidFill>
                <a:srgbClr val="000000"/>
              </a:solidFill>
              <a:prstDash val="solid"/>
            </a:ln>
            <a:effectLst/>
          </c:spPr>
          <c:invertIfNegative val="0"/>
          <c:cat>
            <c:numRef>
              <c:f>'5. Profils'!$C$3:$I$3</c:f>
              <c:numCache>
                <c:formatCode>General</c:formatCode>
                <c:ptCount val="7"/>
                <c:pt idx="0">
                  <c:v>2011</c:v>
                </c:pt>
                <c:pt idx="1">
                  <c:v>2012</c:v>
                </c:pt>
                <c:pt idx="2">
                  <c:v>2013</c:v>
                </c:pt>
                <c:pt idx="3">
                  <c:v>2014</c:v>
                </c:pt>
                <c:pt idx="4">
                  <c:v>2015</c:v>
                </c:pt>
                <c:pt idx="5">
                  <c:v>2016</c:v>
                </c:pt>
                <c:pt idx="6">
                  <c:v>2017</c:v>
                </c:pt>
              </c:numCache>
            </c:numRef>
          </c:cat>
          <c:val>
            <c:numRef>
              <c:f>'5. Profils'!$C$9:$I$9</c:f>
              <c:numCache>
                <c:formatCode>#,##0</c:formatCode>
                <c:ptCount val="7"/>
                <c:pt idx="0">
                  <c:v>22.66</c:v>
                </c:pt>
                <c:pt idx="1">
                  <c:v>20.28</c:v>
                </c:pt>
                <c:pt idx="2">
                  <c:v>18.11</c:v>
                </c:pt>
                <c:pt idx="3">
                  <c:v>17.55</c:v>
                </c:pt>
                <c:pt idx="4">
                  <c:v>17.61</c:v>
                </c:pt>
                <c:pt idx="5">
                  <c:v>17.57</c:v>
                </c:pt>
                <c:pt idx="6">
                  <c:v>17</c:v>
                </c:pt>
              </c:numCache>
            </c:numRef>
          </c:val>
        </c:ser>
        <c:ser>
          <c:idx val="1"/>
          <c:order val="1"/>
          <c:tx>
            <c:strRef>
              <c:f>'5. Profils'!$B$10</c:f>
              <c:strCache>
                <c:ptCount val="1"/>
                <c:pt idx="0">
                  <c:v>CAP-BEP</c:v>
                </c:pt>
              </c:strCache>
            </c:strRef>
          </c:tx>
          <c:spPr>
            <a:solidFill>
              <a:srgbClr val="ED8B00"/>
            </a:solidFill>
            <a:ln w="12700">
              <a:solidFill>
                <a:srgbClr val="000000"/>
              </a:solidFill>
              <a:prstDash val="solid"/>
            </a:ln>
            <a:effectLst/>
          </c:spPr>
          <c:invertIfNegative val="0"/>
          <c:cat>
            <c:numRef>
              <c:f>'5. Profils'!$C$3:$I$3</c:f>
              <c:numCache>
                <c:formatCode>General</c:formatCode>
                <c:ptCount val="7"/>
                <c:pt idx="0">
                  <c:v>2011</c:v>
                </c:pt>
                <c:pt idx="1">
                  <c:v>2012</c:v>
                </c:pt>
                <c:pt idx="2">
                  <c:v>2013</c:v>
                </c:pt>
                <c:pt idx="3">
                  <c:v>2014</c:v>
                </c:pt>
                <c:pt idx="4">
                  <c:v>2015</c:v>
                </c:pt>
                <c:pt idx="5">
                  <c:v>2016</c:v>
                </c:pt>
                <c:pt idx="6">
                  <c:v>2017</c:v>
                </c:pt>
              </c:numCache>
            </c:numRef>
          </c:cat>
          <c:val>
            <c:numRef>
              <c:f>'5. Profils'!$C$10:$I$10</c:f>
              <c:numCache>
                <c:formatCode>#,##0</c:formatCode>
                <c:ptCount val="7"/>
                <c:pt idx="0">
                  <c:v>0.16</c:v>
                </c:pt>
                <c:pt idx="1">
                  <c:v>4.4800000000000004</c:v>
                </c:pt>
                <c:pt idx="2">
                  <c:v>7.2</c:v>
                </c:pt>
                <c:pt idx="3">
                  <c:v>6.21</c:v>
                </c:pt>
                <c:pt idx="4">
                  <c:v>6.93</c:v>
                </c:pt>
                <c:pt idx="5">
                  <c:v>7.67</c:v>
                </c:pt>
                <c:pt idx="6">
                  <c:v>8</c:v>
                </c:pt>
              </c:numCache>
            </c:numRef>
          </c:val>
        </c:ser>
        <c:ser>
          <c:idx val="2"/>
          <c:order val="2"/>
          <c:tx>
            <c:strRef>
              <c:f>'5. Profils'!$B$11</c:f>
              <c:strCache>
                <c:ptCount val="1"/>
                <c:pt idx="0">
                  <c:v>Baccalauréat</c:v>
                </c:pt>
              </c:strCache>
            </c:strRef>
          </c:tx>
          <c:spPr>
            <a:solidFill>
              <a:srgbClr val="B0AA9E"/>
            </a:solidFill>
            <a:ln w="12700">
              <a:solidFill>
                <a:srgbClr val="000000"/>
              </a:solidFill>
              <a:prstDash val="solid"/>
            </a:ln>
            <a:effectLst/>
          </c:spPr>
          <c:invertIfNegative val="0"/>
          <c:cat>
            <c:numRef>
              <c:f>'5. Profils'!$C$3:$I$3</c:f>
              <c:numCache>
                <c:formatCode>General</c:formatCode>
                <c:ptCount val="7"/>
                <c:pt idx="0">
                  <c:v>2011</c:v>
                </c:pt>
                <c:pt idx="1">
                  <c:v>2012</c:v>
                </c:pt>
                <c:pt idx="2">
                  <c:v>2013</c:v>
                </c:pt>
                <c:pt idx="3">
                  <c:v>2014</c:v>
                </c:pt>
                <c:pt idx="4">
                  <c:v>2015</c:v>
                </c:pt>
                <c:pt idx="5">
                  <c:v>2016</c:v>
                </c:pt>
                <c:pt idx="6">
                  <c:v>2017</c:v>
                </c:pt>
              </c:numCache>
            </c:numRef>
          </c:cat>
          <c:val>
            <c:numRef>
              <c:f>'5. Profils'!$C$11:$I$11</c:f>
              <c:numCache>
                <c:formatCode>#,##0</c:formatCode>
                <c:ptCount val="7"/>
                <c:pt idx="0">
                  <c:v>35.58</c:v>
                </c:pt>
                <c:pt idx="1">
                  <c:v>33.51</c:v>
                </c:pt>
                <c:pt idx="2">
                  <c:v>31.72</c:v>
                </c:pt>
                <c:pt idx="3">
                  <c:v>33.81</c:v>
                </c:pt>
                <c:pt idx="4">
                  <c:v>36.4</c:v>
                </c:pt>
                <c:pt idx="5">
                  <c:v>39.85</c:v>
                </c:pt>
                <c:pt idx="6">
                  <c:v>42</c:v>
                </c:pt>
              </c:numCache>
            </c:numRef>
          </c:val>
        </c:ser>
        <c:ser>
          <c:idx val="3"/>
          <c:order val="3"/>
          <c:tx>
            <c:strRef>
              <c:f>'5. Profils'!$B$12</c:f>
              <c:strCache>
                <c:ptCount val="1"/>
                <c:pt idx="0">
                  <c:v>&gt; Baccalauréat</c:v>
                </c:pt>
              </c:strCache>
            </c:strRef>
          </c:tx>
          <c:spPr>
            <a:solidFill>
              <a:srgbClr val="F9B000"/>
            </a:solidFill>
            <a:ln w="12700">
              <a:solidFill>
                <a:srgbClr val="000000"/>
              </a:solidFill>
              <a:prstDash val="solid"/>
            </a:ln>
            <a:effectLst/>
          </c:spPr>
          <c:invertIfNegative val="0"/>
          <c:cat>
            <c:numRef>
              <c:f>'5. Profils'!$C$3:$I$3</c:f>
              <c:numCache>
                <c:formatCode>General</c:formatCode>
                <c:ptCount val="7"/>
                <c:pt idx="0">
                  <c:v>2011</c:v>
                </c:pt>
                <c:pt idx="1">
                  <c:v>2012</c:v>
                </c:pt>
                <c:pt idx="2">
                  <c:v>2013</c:v>
                </c:pt>
                <c:pt idx="3">
                  <c:v>2014</c:v>
                </c:pt>
                <c:pt idx="4">
                  <c:v>2015</c:v>
                </c:pt>
                <c:pt idx="5">
                  <c:v>2016</c:v>
                </c:pt>
                <c:pt idx="6">
                  <c:v>2017</c:v>
                </c:pt>
              </c:numCache>
            </c:numRef>
          </c:cat>
          <c:val>
            <c:numRef>
              <c:f>'5. Profils'!$C$12:$I$12</c:f>
              <c:numCache>
                <c:formatCode>#,##0</c:formatCode>
                <c:ptCount val="7"/>
                <c:pt idx="0">
                  <c:v>41.6</c:v>
                </c:pt>
                <c:pt idx="1">
                  <c:v>41.74</c:v>
                </c:pt>
                <c:pt idx="2">
                  <c:v>42.98</c:v>
                </c:pt>
                <c:pt idx="3">
                  <c:v>42.43</c:v>
                </c:pt>
                <c:pt idx="4">
                  <c:v>39.06</c:v>
                </c:pt>
                <c:pt idx="5">
                  <c:v>34.92</c:v>
                </c:pt>
                <c:pt idx="6">
                  <c:v>33</c:v>
                </c:pt>
              </c:numCache>
            </c:numRef>
          </c:val>
        </c:ser>
        <c:dLbls>
          <c:showLegendKey val="0"/>
          <c:showVal val="0"/>
          <c:showCatName val="0"/>
          <c:showSerName val="0"/>
          <c:showPercent val="0"/>
          <c:showBubbleSize val="0"/>
        </c:dLbls>
        <c:gapWidth val="150"/>
        <c:overlap val="100"/>
        <c:axId val="41645952"/>
        <c:axId val="41647488"/>
      </c:barChart>
      <c:catAx>
        <c:axId val="41645952"/>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1000" b="0" i="0">
                <a:solidFill>
                  <a:srgbClr val="000000"/>
                </a:solidFill>
                <a:latin typeface="Raleway"/>
                <a:ea typeface="Raleway"/>
                <a:cs typeface="Raleway"/>
              </a:defRPr>
            </a:pPr>
            <a:endParaRPr lang="fr-FR"/>
          </a:p>
        </c:txPr>
        <c:crossAx val="41647488"/>
        <c:crosses val="autoZero"/>
        <c:auto val="1"/>
        <c:lblAlgn val="ctr"/>
        <c:lblOffset val="0"/>
        <c:tickLblSkip val="1"/>
        <c:tickMarkSkip val="1"/>
        <c:noMultiLvlLbl val="0"/>
      </c:catAx>
      <c:valAx>
        <c:axId val="41647488"/>
        <c:scaling>
          <c:orientation val="minMax"/>
        </c:scaling>
        <c:delete val="0"/>
        <c:axPos val="l"/>
        <c:majorGridlines>
          <c:spPr>
            <a:ln w="12700">
              <a:solidFill>
                <a:srgbClr val="C0C0C0"/>
              </a:solidFill>
              <a:prstDash val="solid"/>
            </a:ln>
          </c:spPr>
        </c:majorGridlines>
        <c:numFmt formatCode="0%;&quot;-&quot;0%" sourceLinked="0"/>
        <c:majorTickMark val="none"/>
        <c:minorTickMark val="none"/>
        <c:tickLblPos val="nextTo"/>
        <c:spPr>
          <a:ln w="12700">
            <a:solidFill>
              <a:srgbClr val="000000"/>
            </a:solidFill>
            <a:prstDash val="solid"/>
          </a:ln>
        </c:spPr>
        <c:crossAx val="41645952"/>
        <c:crossesAt val="1"/>
        <c:crossBetween val="between"/>
        <c:majorUnit val="0.2"/>
      </c:valAx>
      <c:spPr>
        <a:noFill/>
        <a:ln w="12700">
          <a:solidFill>
            <a:srgbClr val="000000"/>
          </a:solidFill>
          <a:prstDash val="solid"/>
        </a:ln>
      </c:spPr>
    </c:plotArea>
    <c:legend>
      <c:legendPos val="b"/>
      <c:overlay val="0"/>
      <c:spPr>
        <a:noFill/>
        <a:ln w="25400">
          <a:noFill/>
        </a:ln>
        <a:effectLst/>
      </c:spPr>
      <c:txPr>
        <a:bodyPr/>
        <a:lstStyle/>
        <a:p>
          <a:pPr>
            <a:defRPr sz="1000" b="0" i="0">
              <a:solidFill>
                <a:srgbClr val="000000"/>
              </a:solidFill>
              <a:latin typeface="Raleway"/>
              <a:ea typeface="Raleway"/>
              <a:cs typeface="Raleway"/>
            </a:defRPr>
          </a:pPr>
          <a:endParaRPr lang="fr-FR"/>
        </a:p>
      </c:txPr>
    </c:legend>
    <c:plotVisOnly val="1"/>
    <c:dispBlanksAs val="gap"/>
    <c:showDLblsOverMax val="0"/>
  </c:chart>
  <c:spPr>
    <a:solidFill>
      <a:srgbClr val="FFE8C0"/>
    </a:solidFill>
    <a:ln w="25400">
      <a:noFill/>
    </a:ln>
  </c:spPr>
  <c:txPr>
    <a:bodyPr/>
    <a:lstStyle/>
    <a:p>
      <a:pPr>
        <a:defRPr sz="1000" b="0" i="0">
          <a:solidFill>
            <a:srgbClr val="000000"/>
          </a:solidFill>
          <a:latin typeface="Raleway"/>
          <a:ea typeface="Raleway"/>
          <a:cs typeface="Raleway"/>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barChart>
        <c:barDir val="col"/>
        <c:grouping val="percentStacked"/>
        <c:varyColors val="0"/>
        <c:ser>
          <c:idx val="0"/>
          <c:order val="0"/>
          <c:tx>
            <c:strRef>
              <c:f>'6. Âge'!$B$12</c:f>
              <c:strCache>
                <c:ptCount val="1"/>
                <c:pt idx="0">
                  <c:v>16-18 ans</c:v>
                </c:pt>
              </c:strCache>
            </c:strRef>
          </c:tx>
          <c:spPr>
            <a:solidFill>
              <a:srgbClr val="00AAA1"/>
            </a:solidFill>
            <a:ln w="12700">
              <a:solidFill>
                <a:srgbClr val="000000"/>
              </a:solidFill>
              <a:prstDash val="solid"/>
            </a:ln>
            <a:effectLst/>
          </c:spPr>
          <c:invertIfNegative val="0"/>
          <c:cat>
            <c:numRef>
              <c:f>'6. Âge'!$C$3:$I$3</c:f>
              <c:numCache>
                <c:formatCode>General</c:formatCode>
                <c:ptCount val="7"/>
                <c:pt idx="0">
                  <c:v>2011</c:v>
                </c:pt>
                <c:pt idx="1">
                  <c:v>2012</c:v>
                </c:pt>
                <c:pt idx="2">
                  <c:v>2013</c:v>
                </c:pt>
                <c:pt idx="3">
                  <c:v>2014</c:v>
                </c:pt>
                <c:pt idx="4">
                  <c:v>2015</c:v>
                </c:pt>
                <c:pt idx="5">
                  <c:v>2016</c:v>
                </c:pt>
                <c:pt idx="6">
                  <c:v>2017</c:v>
                </c:pt>
              </c:numCache>
            </c:numRef>
          </c:cat>
          <c:val>
            <c:numRef>
              <c:f>'6. Âge'!$C$12:$I$12</c:f>
              <c:numCache>
                <c:formatCode>0</c:formatCode>
                <c:ptCount val="7"/>
                <c:pt idx="0">
                  <c:v>10.37</c:v>
                </c:pt>
                <c:pt idx="1">
                  <c:v>10.81</c:v>
                </c:pt>
                <c:pt idx="2">
                  <c:v>11.65</c:v>
                </c:pt>
                <c:pt idx="3">
                  <c:v>13.64</c:v>
                </c:pt>
                <c:pt idx="4">
                  <c:v>14.27</c:v>
                </c:pt>
                <c:pt idx="5">
                  <c:v>15.96</c:v>
                </c:pt>
                <c:pt idx="6">
                  <c:v>17.350000000000001</c:v>
                </c:pt>
              </c:numCache>
            </c:numRef>
          </c:val>
        </c:ser>
        <c:ser>
          <c:idx val="1"/>
          <c:order val="1"/>
          <c:tx>
            <c:strRef>
              <c:f>'6. Âge'!$B$13</c:f>
              <c:strCache>
                <c:ptCount val="1"/>
                <c:pt idx="0">
                  <c:v>19-20 ans</c:v>
                </c:pt>
              </c:strCache>
            </c:strRef>
          </c:tx>
          <c:spPr>
            <a:solidFill>
              <a:srgbClr val="ED8B00"/>
            </a:solidFill>
            <a:ln w="12700">
              <a:solidFill>
                <a:srgbClr val="000000"/>
              </a:solidFill>
              <a:prstDash val="solid"/>
            </a:ln>
            <a:effectLst/>
          </c:spPr>
          <c:invertIfNegative val="0"/>
          <c:cat>
            <c:numRef>
              <c:f>'6. Âge'!$C$3:$I$3</c:f>
              <c:numCache>
                <c:formatCode>General</c:formatCode>
                <c:ptCount val="7"/>
                <c:pt idx="0">
                  <c:v>2011</c:v>
                </c:pt>
                <c:pt idx="1">
                  <c:v>2012</c:v>
                </c:pt>
                <c:pt idx="2">
                  <c:v>2013</c:v>
                </c:pt>
                <c:pt idx="3">
                  <c:v>2014</c:v>
                </c:pt>
                <c:pt idx="4">
                  <c:v>2015</c:v>
                </c:pt>
                <c:pt idx="5">
                  <c:v>2016</c:v>
                </c:pt>
                <c:pt idx="6">
                  <c:v>2017</c:v>
                </c:pt>
              </c:numCache>
            </c:numRef>
          </c:cat>
          <c:val>
            <c:numRef>
              <c:f>'6. Âge'!$C$13:$I$13</c:f>
              <c:numCache>
                <c:formatCode>0</c:formatCode>
                <c:ptCount val="7"/>
                <c:pt idx="0">
                  <c:v>26.28</c:v>
                </c:pt>
                <c:pt idx="1">
                  <c:v>25.91</c:v>
                </c:pt>
                <c:pt idx="2">
                  <c:v>25.12</c:v>
                </c:pt>
                <c:pt idx="3">
                  <c:v>25.7</c:v>
                </c:pt>
                <c:pt idx="4">
                  <c:v>27.95</c:v>
                </c:pt>
                <c:pt idx="5">
                  <c:v>29.6</c:v>
                </c:pt>
                <c:pt idx="6">
                  <c:v>30.68</c:v>
                </c:pt>
              </c:numCache>
            </c:numRef>
          </c:val>
        </c:ser>
        <c:ser>
          <c:idx val="2"/>
          <c:order val="2"/>
          <c:tx>
            <c:strRef>
              <c:f>'6. Âge'!$B$14</c:f>
              <c:strCache>
                <c:ptCount val="1"/>
                <c:pt idx="0">
                  <c:v>21-22 ans</c:v>
                </c:pt>
              </c:strCache>
            </c:strRef>
          </c:tx>
          <c:spPr>
            <a:solidFill>
              <a:srgbClr val="B0AA9E"/>
            </a:solidFill>
            <a:ln w="12700">
              <a:solidFill>
                <a:srgbClr val="000000"/>
              </a:solidFill>
              <a:prstDash val="solid"/>
            </a:ln>
            <a:effectLst/>
          </c:spPr>
          <c:invertIfNegative val="0"/>
          <c:cat>
            <c:numRef>
              <c:f>'6. Âge'!$C$3:$I$3</c:f>
              <c:numCache>
                <c:formatCode>General</c:formatCode>
                <c:ptCount val="7"/>
                <c:pt idx="0">
                  <c:v>2011</c:v>
                </c:pt>
                <c:pt idx="1">
                  <c:v>2012</c:v>
                </c:pt>
                <c:pt idx="2">
                  <c:v>2013</c:v>
                </c:pt>
                <c:pt idx="3">
                  <c:v>2014</c:v>
                </c:pt>
                <c:pt idx="4">
                  <c:v>2015</c:v>
                </c:pt>
                <c:pt idx="5">
                  <c:v>2016</c:v>
                </c:pt>
                <c:pt idx="6">
                  <c:v>2017</c:v>
                </c:pt>
              </c:numCache>
            </c:numRef>
          </c:cat>
          <c:val>
            <c:numRef>
              <c:f>'6. Âge'!$C$14:$I$14</c:f>
              <c:numCache>
                <c:formatCode>0</c:formatCode>
                <c:ptCount val="7"/>
                <c:pt idx="0">
                  <c:v>29.32</c:v>
                </c:pt>
                <c:pt idx="1">
                  <c:v>28.99</c:v>
                </c:pt>
                <c:pt idx="2">
                  <c:v>28.93</c:v>
                </c:pt>
                <c:pt idx="3">
                  <c:v>27.35</c:v>
                </c:pt>
                <c:pt idx="4">
                  <c:v>26.84</c:v>
                </c:pt>
                <c:pt idx="5">
                  <c:v>26.87</c:v>
                </c:pt>
                <c:pt idx="6">
                  <c:v>26.74</c:v>
                </c:pt>
              </c:numCache>
            </c:numRef>
          </c:val>
        </c:ser>
        <c:ser>
          <c:idx val="3"/>
          <c:order val="3"/>
          <c:tx>
            <c:strRef>
              <c:f>'6. Âge'!$B$15</c:f>
              <c:strCache>
                <c:ptCount val="1"/>
                <c:pt idx="0">
                  <c:v>23-24 ans</c:v>
                </c:pt>
              </c:strCache>
            </c:strRef>
          </c:tx>
          <c:spPr>
            <a:solidFill>
              <a:srgbClr val="F9B000"/>
            </a:solidFill>
            <a:ln w="12700">
              <a:solidFill>
                <a:srgbClr val="000000"/>
              </a:solidFill>
              <a:prstDash val="solid"/>
            </a:ln>
            <a:effectLst/>
          </c:spPr>
          <c:invertIfNegative val="0"/>
          <c:cat>
            <c:numRef>
              <c:f>'6. Âge'!$C$3:$I$3</c:f>
              <c:numCache>
                <c:formatCode>General</c:formatCode>
                <c:ptCount val="7"/>
                <c:pt idx="0">
                  <c:v>2011</c:v>
                </c:pt>
                <c:pt idx="1">
                  <c:v>2012</c:v>
                </c:pt>
                <c:pt idx="2">
                  <c:v>2013</c:v>
                </c:pt>
                <c:pt idx="3">
                  <c:v>2014</c:v>
                </c:pt>
                <c:pt idx="4">
                  <c:v>2015</c:v>
                </c:pt>
                <c:pt idx="5">
                  <c:v>2016</c:v>
                </c:pt>
                <c:pt idx="6">
                  <c:v>2017</c:v>
                </c:pt>
              </c:numCache>
            </c:numRef>
          </c:cat>
          <c:val>
            <c:numRef>
              <c:f>'6. Âge'!$C$15:$I$15</c:f>
              <c:numCache>
                <c:formatCode>0</c:formatCode>
                <c:ptCount val="7"/>
                <c:pt idx="0">
                  <c:v>26.33</c:v>
                </c:pt>
                <c:pt idx="1">
                  <c:v>26.560000000000002</c:v>
                </c:pt>
                <c:pt idx="2">
                  <c:v>26.34</c:v>
                </c:pt>
                <c:pt idx="3">
                  <c:v>25.560000000000002</c:v>
                </c:pt>
                <c:pt idx="4">
                  <c:v>24.18</c:v>
                </c:pt>
                <c:pt idx="5">
                  <c:v>21.27</c:v>
                </c:pt>
                <c:pt idx="6">
                  <c:v>19.36</c:v>
                </c:pt>
              </c:numCache>
            </c:numRef>
          </c:val>
        </c:ser>
        <c:ser>
          <c:idx val="4"/>
          <c:order val="4"/>
          <c:tx>
            <c:strRef>
              <c:f>'6. Âge'!$B$16</c:f>
              <c:strCache>
                <c:ptCount val="1"/>
                <c:pt idx="0">
                  <c:v>25 ans et +</c:v>
                </c:pt>
              </c:strCache>
            </c:strRef>
          </c:tx>
          <c:spPr>
            <a:solidFill>
              <a:srgbClr val="B8DEDB"/>
            </a:solidFill>
            <a:ln w="12700">
              <a:solidFill>
                <a:srgbClr val="000000"/>
              </a:solidFill>
              <a:prstDash val="solid"/>
            </a:ln>
            <a:effectLst/>
          </c:spPr>
          <c:invertIfNegative val="0"/>
          <c:cat>
            <c:numRef>
              <c:f>'6. Âge'!$C$3:$I$3</c:f>
              <c:numCache>
                <c:formatCode>General</c:formatCode>
                <c:ptCount val="7"/>
                <c:pt idx="0">
                  <c:v>2011</c:v>
                </c:pt>
                <c:pt idx="1">
                  <c:v>2012</c:v>
                </c:pt>
                <c:pt idx="2">
                  <c:v>2013</c:v>
                </c:pt>
                <c:pt idx="3">
                  <c:v>2014</c:v>
                </c:pt>
                <c:pt idx="4">
                  <c:v>2015</c:v>
                </c:pt>
                <c:pt idx="5">
                  <c:v>2016</c:v>
                </c:pt>
                <c:pt idx="6">
                  <c:v>2017</c:v>
                </c:pt>
              </c:numCache>
            </c:numRef>
          </c:cat>
          <c:val>
            <c:numRef>
              <c:f>'6. Âge'!$C$16:$I$16</c:f>
              <c:numCache>
                <c:formatCode>0</c:formatCode>
                <c:ptCount val="7"/>
                <c:pt idx="0">
                  <c:v>7.6899999999999995</c:v>
                </c:pt>
                <c:pt idx="1">
                  <c:v>7.7299999999999995</c:v>
                </c:pt>
                <c:pt idx="2">
                  <c:v>7.95</c:v>
                </c:pt>
                <c:pt idx="3">
                  <c:v>7.75</c:v>
                </c:pt>
                <c:pt idx="4">
                  <c:v>6.7600000000000007</c:v>
                </c:pt>
                <c:pt idx="5">
                  <c:v>6.3</c:v>
                </c:pt>
                <c:pt idx="6">
                  <c:v>5.88</c:v>
                </c:pt>
              </c:numCache>
            </c:numRef>
          </c:val>
        </c:ser>
        <c:dLbls>
          <c:showLegendKey val="0"/>
          <c:showVal val="0"/>
          <c:showCatName val="0"/>
          <c:showSerName val="0"/>
          <c:showPercent val="0"/>
          <c:showBubbleSize val="0"/>
        </c:dLbls>
        <c:gapWidth val="87"/>
        <c:overlap val="100"/>
        <c:axId val="41733120"/>
        <c:axId val="41743104"/>
      </c:barChart>
      <c:catAx>
        <c:axId val="41733120"/>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a:pPr>
            <a:endParaRPr lang="fr-FR"/>
          </a:p>
        </c:txPr>
        <c:crossAx val="41743104"/>
        <c:crosses val="autoZero"/>
        <c:auto val="1"/>
        <c:lblAlgn val="ctr"/>
        <c:lblOffset val="0"/>
        <c:tickLblSkip val="1"/>
        <c:tickMarkSkip val="1"/>
        <c:noMultiLvlLbl val="0"/>
      </c:catAx>
      <c:valAx>
        <c:axId val="41743104"/>
        <c:scaling>
          <c:orientation val="minMax"/>
        </c:scaling>
        <c:delete val="0"/>
        <c:axPos val="l"/>
        <c:majorGridlines>
          <c:spPr>
            <a:ln w="12700">
              <a:solidFill>
                <a:srgbClr val="C0C0C0"/>
              </a:solidFill>
              <a:prstDash val="solid"/>
            </a:ln>
          </c:spPr>
        </c:majorGridlines>
        <c:numFmt formatCode="0%;&quot;-&quot;0%" sourceLinked="0"/>
        <c:majorTickMark val="none"/>
        <c:minorTickMark val="none"/>
        <c:tickLblPos val="nextTo"/>
        <c:spPr>
          <a:ln w="12700">
            <a:solidFill>
              <a:srgbClr val="000000"/>
            </a:solidFill>
            <a:prstDash val="solid"/>
          </a:ln>
        </c:spPr>
        <c:crossAx val="41733120"/>
        <c:crossesAt val="1"/>
        <c:crossBetween val="between"/>
        <c:majorUnit val="0.25"/>
      </c:valAx>
      <c:spPr>
        <a:noFill/>
        <a:ln w="12700">
          <a:solidFill>
            <a:srgbClr val="000000"/>
          </a:solidFill>
          <a:prstDash val="solid"/>
        </a:ln>
      </c:spPr>
    </c:plotArea>
    <c:legend>
      <c:legendPos val="b"/>
      <c:overlay val="0"/>
      <c:spPr>
        <a:noFill/>
        <a:ln w="25400">
          <a:noFill/>
        </a:ln>
        <a:effectLst/>
      </c:spPr>
      <c:txPr>
        <a:bodyPr/>
        <a:lstStyle/>
        <a:p>
          <a:pPr>
            <a:defRPr sz="1000" b="0" i="0">
              <a:solidFill>
                <a:srgbClr val="000000"/>
              </a:solidFill>
              <a:latin typeface="Arial"/>
              <a:ea typeface="Arial"/>
              <a:cs typeface="Arial"/>
            </a:defRPr>
          </a:pPr>
          <a:endParaRPr lang="fr-FR"/>
        </a:p>
      </c:txPr>
    </c:legend>
    <c:plotVisOnly val="1"/>
    <c:dispBlanksAs val="gap"/>
    <c:showDLblsOverMax val="0"/>
  </c:chart>
  <c:spPr>
    <a:solidFill>
      <a:srgbClr val="FFE8C0"/>
    </a:solidFill>
    <a:ln w="25400">
      <a:noFill/>
    </a:ln>
  </c:spPr>
  <c:txPr>
    <a:bodyPr/>
    <a:lstStyle/>
    <a:p>
      <a:pPr>
        <a:defRPr sz="1000" b="0" i="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40278196932701E-2"/>
          <c:y val="5.5229320987654332E-2"/>
          <c:w val="0.55691184943345495"/>
          <c:h val="0.86047006172839502"/>
        </c:manualLayout>
      </c:layout>
      <c:lineChart>
        <c:grouping val="standard"/>
        <c:varyColors val="0"/>
        <c:ser>
          <c:idx val="0"/>
          <c:order val="0"/>
          <c:tx>
            <c:strRef>
              <c:f>'10. Domaines'!$B$4</c:f>
              <c:strCache>
                <c:ptCount val="1"/>
                <c:pt idx="0">
                  <c:v>Solidarité</c:v>
                </c:pt>
              </c:strCache>
            </c:strRef>
          </c:tx>
          <c:spPr>
            <a:ln w="38100">
              <a:solidFill>
                <a:srgbClr val="00AAA1"/>
              </a:solidFill>
              <a:prstDash val="solid"/>
            </a:ln>
            <a:effectLst/>
          </c:spPr>
          <c:marker>
            <c:symbol val="none"/>
          </c:marker>
          <c:cat>
            <c:numRef>
              <c:f>'10. Domaines'!$C$3:$J$3</c:f>
              <c:numCache>
                <c:formatCode>General</c:formatCode>
                <c:ptCount val="8"/>
                <c:pt idx="0">
                  <c:v>2010</c:v>
                </c:pt>
                <c:pt idx="1">
                  <c:v>2011</c:v>
                </c:pt>
                <c:pt idx="2">
                  <c:v>2012</c:v>
                </c:pt>
                <c:pt idx="3">
                  <c:v>2013</c:v>
                </c:pt>
                <c:pt idx="4">
                  <c:v>2014</c:v>
                </c:pt>
                <c:pt idx="5">
                  <c:v>2015</c:v>
                </c:pt>
                <c:pt idx="6">
                  <c:v>2016</c:v>
                </c:pt>
                <c:pt idx="7">
                  <c:v>2017</c:v>
                </c:pt>
              </c:numCache>
            </c:numRef>
          </c:cat>
          <c:val>
            <c:numRef>
              <c:f>'10. Domaines'!$C$4:$J$4</c:f>
              <c:numCache>
                <c:formatCode>0</c:formatCode>
                <c:ptCount val="8"/>
                <c:pt idx="0">
                  <c:v>27.113848202396806</c:v>
                </c:pt>
                <c:pt idx="1">
                  <c:v>27.710214131164662</c:v>
                </c:pt>
                <c:pt idx="2">
                  <c:v>26.380903490759756</c:v>
                </c:pt>
                <c:pt idx="3">
                  <c:v>25.79965907951469</c:v>
                </c:pt>
                <c:pt idx="4">
                  <c:v>25.482326111744584</c:v>
                </c:pt>
                <c:pt idx="5">
                  <c:v>29.074059530354194</c:v>
                </c:pt>
                <c:pt idx="6">
                  <c:v>27.702831386490605</c:v>
                </c:pt>
                <c:pt idx="7">
                  <c:v>27.4</c:v>
                </c:pt>
              </c:numCache>
            </c:numRef>
          </c:val>
          <c:smooth val="0"/>
        </c:ser>
        <c:ser>
          <c:idx val="3"/>
          <c:order val="1"/>
          <c:tx>
            <c:strRef>
              <c:f>'10. Domaines'!$B$6</c:f>
              <c:strCache>
                <c:ptCount val="1"/>
                <c:pt idx="0">
                  <c:v>Education pour tous</c:v>
                </c:pt>
              </c:strCache>
            </c:strRef>
          </c:tx>
          <c:spPr>
            <a:ln w="38100">
              <a:solidFill>
                <a:srgbClr val="ED8B00"/>
              </a:solidFill>
              <a:prstDash val="solid"/>
            </a:ln>
            <a:effectLst/>
          </c:spPr>
          <c:marker>
            <c:symbol val="none"/>
          </c:marker>
          <c:cat>
            <c:numRef>
              <c:f>'10. Domaines'!$C$3:$J$3</c:f>
              <c:numCache>
                <c:formatCode>General</c:formatCode>
                <c:ptCount val="8"/>
                <c:pt idx="0">
                  <c:v>2010</c:v>
                </c:pt>
                <c:pt idx="1">
                  <c:v>2011</c:v>
                </c:pt>
                <c:pt idx="2">
                  <c:v>2012</c:v>
                </c:pt>
                <c:pt idx="3">
                  <c:v>2013</c:v>
                </c:pt>
                <c:pt idx="4">
                  <c:v>2014</c:v>
                </c:pt>
                <c:pt idx="5">
                  <c:v>2015</c:v>
                </c:pt>
                <c:pt idx="6">
                  <c:v>2016</c:v>
                </c:pt>
                <c:pt idx="7">
                  <c:v>2017</c:v>
                </c:pt>
              </c:numCache>
            </c:numRef>
          </c:cat>
          <c:val>
            <c:numRef>
              <c:f>'10. Domaines'!$C$6:$J$6</c:f>
              <c:numCache>
                <c:formatCode>0</c:formatCode>
                <c:ptCount val="8"/>
                <c:pt idx="0">
                  <c:v>18.009320905459386</c:v>
                </c:pt>
                <c:pt idx="1">
                  <c:v>18.100425277922852</c:v>
                </c:pt>
                <c:pt idx="2">
                  <c:v>19.938398357289529</c:v>
                </c:pt>
                <c:pt idx="3">
                  <c:v>18.770680838263313</c:v>
                </c:pt>
                <c:pt idx="4">
                  <c:v>19.822120866590652</c:v>
                </c:pt>
                <c:pt idx="5">
                  <c:v>22.359224063457159</c:v>
                </c:pt>
                <c:pt idx="6">
                  <c:v>25.472955815134586</c:v>
                </c:pt>
                <c:pt idx="7">
                  <c:v>26.43</c:v>
                </c:pt>
              </c:numCache>
            </c:numRef>
          </c:val>
          <c:smooth val="0"/>
        </c:ser>
        <c:ser>
          <c:idx val="4"/>
          <c:order val="2"/>
          <c:tx>
            <c:strRef>
              <c:f>'10. Domaines'!$B$7</c:f>
              <c:strCache>
                <c:ptCount val="1"/>
                <c:pt idx="0">
                  <c:v>Culture</c:v>
                </c:pt>
              </c:strCache>
            </c:strRef>
          </c:tx>
          <c:spPr>
            <a:ln w="38100">
              <a:solidFill>
                <a:srgbClr val="B0AA9E"/>
              </a:solidFill>
              <a:prstDash val="solid"/>
            </a:ln>
            <a:effectLst/>
          </c:spPr>
          <c:marker>
            <c:symbol val="none"/>
          </c:marker>
          <c:cat>
            <c:numRef>
              <c:f>'10. Domaines'!$C$3:$J$3</c:f>
              <c:numCache>
                <c:formatCode>General</c:formatCode>
                <c:ptCount val="8"/>
                <c:pt idx="0">
                  <c:v>2010</c:v>
                </c:pt>
                <c:pt idx="1">
                  <c:v>2011</c:v>
                </c:pt>
                <c:pt idx="2">
                  <c:v>2012</c:v>
                </c:pt>
                <c:pt idx="3">
                  <c:v>2013</c:v>
                </c:pt>
                <c:pt idx="4">
                  <c:v>2014</c:v>
                </c:pt>
                <c:pt idx="5">
                  <c:v>2015</c:v>
                </c:pt>
                <c:pt idx="6">
                  <c:v>2016</c:v>
                </c:pt>
                <c:pt idx="7">
                  <c:v>2017</c:v>
                </c:pt>
              </c:numCache>
            </c:numRef>
          </c:cat>
          <c:val>
            <c:numRef>
              <c:f>'10. Domaines'!$C$7:$J$7</c:f>
              <c:numCache>
                <c:formatCode>0</c:formatCode>
                <c:ptCount val="8"/>
                <c:pt idx="0">
                  <c:v>12.333555259653794</c:v>
                </c:pt>
                <c:pt idx="1">
                  <c:v>16.235171230321573</c:v>
                </c:pt>
                <c:pt idx="2">
                  <c:v>16.868583162217661</c:v>
                </c:pt>
                <c:pt idx="3">
                  <c:v>17.878271332598015</c:v>
                </c:pt>
                <c:pt idx="4">
                  <c:v>17.559863169897376</c:v>
                </c:pt>
                <c:pt idx="5">
                  <c:v>15.442812639074322</c:v>
                </c:pt>
                <c:pt idx="6">
                  <c:v>14.596559167089893</c:v>
                </c:pt>
                <c:pt idx="7">
                  <c:v>12.85</c:v>
                </c:pt>
              </c:numCache>
            </c:numRef>
          </c:val>
          <c:smooth val="0"/>
        </c:ser>
        <c:ser>
          <c:idx val="5"/>
          <c:order val="3"/>
          <c:tx>
            <c:strRef>
              <c:f>'10. Domaines'!$B$8</c:f>
              <c:strCache>
                <c:ptCount val="1"/>
                <c:pt idx="0">
                  <c:v>Sport</c:v>
                </c:pt>
              </c:strCache>
            </c:strRef>
          </c:tx>
          <c:spPr>
            <a:ln w="38100">
              <a:solidFill>
                <a:srgbClr val="F9B000"/>
              </a:solidFill>
              <a:prstDash val="solid"/>
            </a:ln>
            <a:effectLst/>
          </c:spPr>
          <c:marker>
            <c:symbol val="none"/>
          </c:marker>
          <c:cat>
            <c:numRef>
              <c:f>'10. Domaines'!$C$3:$J$3</c:f>
              <c:numCache>
                <c:formatCode>General</c:formatCode>
                <c:ptCount val="8"/>
                <c:pt idx="0">
                  <c:v>2010</c:v>
                </c:pt>
                <c:pt idx="1">
                  <c:v>2011</c:v>
                </c:pt>
                <c:pt idx="2">
                  <c:v>2012</c:v>
                </c:pt>
                <c:pt idx="3">
                  <c:v>2013</c:v>
                </c:pt>
                <c:pt idx="4">
                  <c:v>2014</c:v>
                </c:pt>
                <c:pt idx="5">
                  <c:v>2015</c:v>
                </c:pt>
                <c:pt idx="6">
                  <c:v>2016</c:v>
                </c:pt>
                <c:pt idx="7">
                  <c:v>2017</c:v>
                </c:pt>
              </c:numCache>
            </c:numRef>
          </c:cat>
          <c:val>
            <c:numRef>
              <c:f>'10. Domaines'!$C$8:$J$8</c:f>
              <c:numCache>
                <c:formatCode>0</c:formatCode>
                <c:ptCount val="8"/>
                <c:pt idx="0">
                  <c:v>6.8741677762982691</c:v>
                </c:pt>
                <c:pt idx="1">
                  <c:v>9.8112362903827499</c:v>
                </c:pt>
                <c:pt idx="2">
                  <c:v>11.904517453798768</c:v>
                </c:pt>
                <c:pt idx="3">
                  <c:v>12.779504662588989</c:v>
                </c:pt>
                <c:pt idx="4">
                  <c:v>13.527936145952109</c:v>
                </c:pt>
                <c:pt idx="5">
                  <c:v>12.919186366135238</c:v>
                </c:pt>
                <c:pt idx="6">
                  <c:v>12.734890807516509</c:v>
                </c:pt>
                <c:pt idx="7">
                  <c:v>14.11</c:v>
                </c:pt>
              </c:numCache>
            </c:numRef>
          </c:val>
          <c:smooth val="0"/>
        </c:ser>
        <c:ser>
          <c:idx val="6"/>
          <c:order val="4"/>
          <c:tx>
            <c:strRef>
              <c:f>'10. Domaines'!$B$9</c:f>
              <c:strCache>
                <c:ptCount val="1"/>
                <c:pt idx="0">
                  <c:v>Environnement</c:v>
                </c:pt>
              </c:strCache>
            </c:strRef>
          </c:tx>
          <c:spPr>
            <a:ln w="38100">
              <a:solidFill>
                <a:srgbClr val="B8DEDB"/>
              </a:solidFill>
              <a:prstDash val="solid"/>
            </a:ln>
            <a:effectLst/>
          </c:spPr>
          <c:marker>
            <c:symbol val="none"/>
          </c:marker>
          <c:cat>
            <c:numRef>
              <c:f>'10. Domaines'!$C$3:$J$3</c:f>
              <c:numCache>
                <c:formatCode>General</c:formatCode>
                <c:ptCount val="8"/>
                <c:pt idx="0">
                  <c:v>2010</c:v>
                </c:pt>
                <c:pt idx="1">
                  <c:v>2011</c:v>
                </c:pt>
                <c:pt idx="2">
                  <c:v>2012</c:v>
                </c:pt>
                <c:pt idx="3">
                  <c:v>2013</c:v>
                </c:pt>
                <c:pt idx="4">
                  <c:v>2014</c:v>
                </c:pt>
                <c:pt idx="5">
                  <c:v>2015</c:v>
                </c:pt>
                <c:pt idx="6">
                  <c:v>2016</c:v>
                </c:pt>
                <c:pt idx="7">
                  <c:v>2017</c:v>
                </c:pt>
              </c:numCache>
            </c:numRef>
          </c:cat>
          <c:val>
            <c:numRef>
              <c:f>'10. Domaines'!$C$9:$J$9</c:f>
              <c:numCache>
                <c:formatCode>0</c:formatCode>
                <c:ptCount val="8"/>
                <c:pt idx="0">
                  <c:v>15.14647137150466</c:v>
                </c:pt>
                <c:pt idx="1">
                  <c:v>12.29575468178766</c:v>
                </c:pt>
                <c:pt idx="2">
                  <c:v>10.703285420944558</c:v>
                </c:pt>
                <c:pt idx="3">
                  <c:v>10.05715431665497</c:v>
                </c:pt>
                <c:pt idx="4">
                  <c:v>9.5233751425313571</c:v>
                </c:pt>
                <c:pt idx="5">
                  <c:v>8.4845153014476811</c:v>
                </c:pt>
                <c:pt idx="6">
                  <c:v>7.2308278313864909</c:v>
                </c:pt>
                <c:pt idx="7">
                  <c:v>6.76</c:v>
                </c:pt>
              </c:numCache>
            </c:numRef>
          </c:val>
          <c:smooth val="0"/>
        </c:ser>
        <c:ser>
          <c:idx val="1"/>
          <c:order val="5"/>
          <c:tx>
            <c:strRef>
              <c:f>'10. Domaines'!$B$10</c:f>
              <c:strCache>
                <c:ptCount val="1"/>
                <c:pt idx="0">
                  <c:v>Mémoire</c:v>
                </c:pt>
              </c:strCache>
            </c:strRef>
          </c:tx>
          <c:spPr>
            <a:ln w="38100">
              <a:solidFill>
                <a:srgbClr val="DFDBD7"/>
              </a:solidFill>
              <a:prstDash val="solid"/>
            </a:ln>
            <a:effectLst/>
          </c:spPr>
          <c:marker>
            <c:symbol val="none"/>
          </c:marker>
          <c:cat>
            <c:numRef>
              <c:f>'10. Domaines'!$C$3:$J$3</c:f>
              <c:numCache>
                <c:formatCode>General</c:formatCode>
                <c:ptCount val="8"/>
                <c:pt idx="0">
                  <c:v>2010</c:v>
                </c:pt>
                <c:pt idx="1">
                  <c:v>2011</c:v>
                </c:pt>
                <c:pt idx="2">
                  <c:v>2012</c:v>
                </c:pt>
                <c:pt idx="3">
                  <c:v>2013</c:v>
                </c:pt>
                <c:pt idx="4">
                  <c:v>2014</c:v>
                </c:pt>
                <c:pt idx="5">
                  <c:v>2015</c:v>
                </c:pt>
                <c:pt idx="6">
                  <c:v>2016</c:v>
                </c:pt>
                <c:pt idx="7">
                  <c:v>2017</c:v>
                </c:pt>
              </c:numCache>
            </c:numRef>
          </c:cat>
          <c:val>
            <c:numRef>
              <c:f>'10. Domaines'!$C$10:$J$10</c:f>
              <c:numCache>
                <c:formatCode>0</c:formatCode>
                <c:ptCount val="8"/>
                <c:pt idx="0">
                  <c:v>8.3555259653794938</c:v>
                </c:pt>
                <c:pt idx="1">
                  <c:v>7.4610161904051324</c:v>
                </c:pt>
                <c:pt idx="2">
                  <c:v>7.1047227926078023</c:v>
                </c:pt>
                <c:pt idx="3">
                  <c:v>7.8411711621377727</c:v>
                </c:pt>
                <c:pt idx="4">
                  <c:v>7.4116305587229192</c:v>
                </c:pt>
                <c:pt idx="5">
                  <c:v>5.7095735490457864</c:v>
                </c:pt>
                <c:pt idx="6">
                  <c:v>6.49917470797359</c:v>
                </c:pt>
                <c:pt idx="7">
                  <c:v>7.07</c:v>
                </c:pt>
              </c:numCache>
            </c:numRef>
          </c:val>
          <c:smooth val="0"/>
        </c:ser>
        <c:ser>
          <c:idx val="2"/>
          <c:order val="6"/>
          <c:tx>
            <c:strRef>
              <c:f>'10. Domaines'!$B$5</c:f>
              <c:strCache>
                <c:ptCount val="1"/>
                <c:pt idx="0">
                  <c:v>Santé</c:v>
                </c:pt>
              </c:strCache>
            </c:strRef>
          </c:tx>
          <c:spPr>
            <a:ln w="38100">
              <a:solidFill>
                <a:srgbClr val="FAD2A3"/>
              </a:solidFill>
              <a:prstDash val="solid"/>
            </a:ln>
            <a:effectLst/>
          </c:spPr>
          <c:marker>
            <c:symbol val="none"/>
          </c:marker>
          <c:cat>
            <c:numRef>
              <c:f>'10. Domaines'!$C$3:$J$3</c:f>
              <c:numCache>
                <c:formatCode>General</c:formatCode>
                <c:ptCount val="8"/>
                <c:pt idx="0">
                  <c:v>2010</c:v>
                </c:pt>
                <c:pt idx="1">
                  <c:v>2011</c:v>
                </c:pt>
                <c:pt idx="2">
                  <c:v>2012</c:v>
                </c:pt>
                <c:pt idx="3">
                  <c:v>2013</c:v>
                </c:pt>
                <c:pt idx="4">
                  <c:v>2014</c:v>
                </c:pt>
                <c:pt idx="5">
                  <c:v>2015</c:v>
                </c:pt>
                <c:pt idx="6">
                  <c:v>2016</c:v>
                </c:pt>
                <c:pt idx="7">
                  <c:v>2017</c:v>
                </c:pt>
              </c:numCache>
            </c:numRef>
          </c:cat>
          <c:val>
            <c:numRef>
              <c:f>'10. Domaines'!$C$5:$J$5</c:f>
              <c:numCache>
                <c:formatCode>0</c:formatCode>
                <c:ptCount val="8"/>
                <c:pt idx="0">
                  <c:v>8.7716378162450059</c:v>
                </c:pt>
                <c:pt idx="1">
                  <c:v>3.4768335447287919</c:v>
                </c:pt>
                <c:pt idx="2">
                  <c:v>3.2751540041067764</c:v>
                </c:pt>
                <c:pt idx="3">
                  <c:v>3.4844079013336007</c:v>
                </c:pt>
                <c:pt idx="4">
                  <c:v>3.6442417331812997</c:v>
                </c:pt>
                <c:pt idx="5">
                  <c:v>3.6205136260111521</c:v>
                </c:pt>
                <c:pt idx="6">
                  <c:v>3.6027171152869477</c:v>
                </c:pt>
                <c:pt idx="7">
                  <c:v>3.63</c:v>
                </c:pt>
              </c:numCache>
            </c:numRef>
          </c:val>
          <c:smooth val="0"/>
        </c:ser>
        <c:ser>
          <c:idx val="7"/>
          <c:order val="7"/>
          <c:tx>
            <c:strRef>
              <c:f>'10. Domaines'!$B$11</c:f>
              <c:strCache>
                <c:ptCount val="1"/>
                <c:pt idx="0">
                  <c:v>Développement international</c:v>
                </c:pt>
              </c:strCache>
            </c:strRef>
          </c:tx>
          <c:spPr>
            <a:ln w="38100">
              <a:solidFill>
                <a:srgbClr val="00AAA1"/>
              </a:solidFill>
              <a:prstDash val="sysDash"/>
            </a:ln>
            <a:effectLst/>
          </c:spPr>
          <c:marker>
            <c:symbol val="none"/>
          </c:marker>
          <c:cat>
            <c:numRef>
              <c:f>'10. Domaines'!$C$3:$J$3</c:f>
              <c:numCache>
                <c:formatCode>General</c:formatCode>
                <c:ptCount val="8"/>
                <c:pt idx="0">
                  <c:v>2010</c:v>
                </c:pt>
                <c:pt idx="1">
                  <c:v>2011</c:v>
                </c:pt>
                <c:pt idx="2">
                  <c:v>2012</c:v>
                </c:pt>
                <c:pt idx="3">
                  <c:v>2013</c:v>
                </c:pt>
                <c:pt idx="4">
                  <c:v>2014</c:v>
                </c:pt>
                <c:pt idx="5">
                  <c:v>2015</c:v>
                </c:pt>
                <c:pt idx="6">
                  <c:v>2016</c:v>
                </c:pt>
                <c:pt idx="7">
                  <c:v>2017</c:v>
                </c:pt>
              </c:numCache>
            </c:numRef>
          </c:cat>
          <c:val>
            <c:numRef>
              <c:f>'10. Domaines'!$C$11:$J$11</c:f>
              <c:numCache>
                <c:formatCode>0</c:formatCode>
                <c:ptCount val="8"/>
                <c:pt idx="0">
                  <c:v>2.1138482023968042</c:v>
                </c:pt>
                <c:pt idx="1">
                  <c:v>2.4248302618816679</c:v>
                </c:pt>
                <c:pt idx="2">
                  <c:v>2.279260780287474</c:v>
                </c:pt>
                <c:pt idx="3">
                  <c:v>2.2711320565526925</c:v>
                </c:pt>
                <c:pt idx="4">
                  <c:v>2.2668187001140252</c:v>
                </c:pt>
                <c:pt idx="5">
                  <c:v>1.5654860074871071</c:v>
                </c:pt>
                <c:pt idx="6">
                  <c:v>1.2538090401218893</c:v>
                </c:pt>
                <c:pt idx="7">
                  <c:v>0.89</c:v>
                </c:pt>
              </c:numCache>
            </c:numRef>
          </c:val>
          <c:smooth val="0"/>
        </c:ser>
        <c:ser>
          <c:idx val="8"/>
          <c:order val="8"/>
          <c:tx>
            <c:strRef>
              <c:f>'10. Domaines'!$B$12</c:f>
              <c:strCache>
                <c:ptCount val="1"/>
                <c:pt idx="0">
                  <c:v>Intervention d'urgence</c:v>
                </c:pt>
              </c:strCache>
            </c:strRef>
          </c:tx>
          <c:spPr>
            <a:ln w="38100">
              <a:solidFill>
                <a:srgbClr val="ED8B00"/>
              </a:solidFill>
              <a:prstDash val="sysDash"/>
            </a:ln>
            <a:effectLst/>
          </c:spPr>
          <c:marker>
            <c:symbol val="none"/>
          </c:marker>
          <c:cat>
            <c:numRef>
              <c:f>'10. Domaines'!$C$3:$J$3</c:f>
              <c:numCache>
                <c:formatCode>General</c:formatCode>
                <c:ptCount val="8"/>
                <c:pt idx="0">
                  <c:v>2010</c:v>
                </c:pt>
                <c:pt idx="1">
                  <c:v>2011</c:v>
                </c:pt>
                <c:pt idx="2">
                  <c:v>2012</c:v>
                </c:pt>
                <c:pt idx="3">
                  <c:v>2013</c:v>
                </c:pt>
                <c:pt idx="4">
                  <c:v>2014</c:v>
                </c:pt>
                <c:pt idx="5">
                  <c:v>2015</c:v>
                </c:pt>
                <c:pt idx="6">
                  <c:v>2016</c:v>
                </c:pt>
                <c:pt idx="7">
                  <c:v>2017</c:v>
                </c:pt>
              </c:numCache>
            </c:numRef>
          </c:cat>
          <c:val>
            <c:numRef>
              <c:f>'10. Domaines'!$C$12:$J$12</c:f>
              <c:numCache>
                <c:formatCode>0</c:formatCode>
                <c:ptCount val="8"/>
                <c:pt idx="0">
                  <c:v>1.2816245006657789</c:v>
                </c:pt>
                <c:pt idx="1">
                  <c:v>2.4845183914049094</c:v>
                </c:pt>
                <c:pt idx="2">
                  <c:v>1.5451745379876796</c:v>
                </c:pt>
                <c:pt idx="3">
                  <c:v>1.118018650355961</c:v>
                </c:pt>
                <c:pt idx="4">
                  <c:v>0.76168757126567843</c:v>
                </c:pt>
                <c:pt idx="5">
                  <c:v>0.82462891698735563</c:v>
                </c:pt>
                <c:pt idx="6">
                  <c:v>0.90623412899949218</c:v>
                </c:pt>
                <c:pt idx="7">
                  <c:v>0.86</c:v>
                </c:pt>
              </c:numCache>
            </c:numRef>
          </c:val>
          <c:smooth val="0"/>
        </c:ser>
        <c:dLbls>
          <c:showLegendKey val="0"/>
          <c:showVal val="0"/>
          <c:showCatName val="0"/>
          <c:showSerName val="0"/>
          <c:showPercent val="0"/>
          <c:showBubbleSize val="0"/>
        </c:dLbls>
        <c:marker val="1"/>
        <c:smooth val="0"/>
        <c:axId val="41660416"/>
        <c:axId val="41661952"/>
      </c:lineChart>
      <c:catAx>
        <c:axId val="41660416"/>
        <c:scaling>
          <c:orientation val="minMax"/>
        </c:scaling>
        <c:delete val="0"/>
        <c:axPos val="b"/>
        <c:majorGridlines>
          <c:spPr>
            <a:ln w="12700">
              <a:solidFill>
                <a:srgbClr val="C0C0C0"/>
              </a:solidFill>
              <a:prstDash val="solid"/>
            </a:ln>
          </c:spPr>
        </c:majorGridlines>
        <c:numFmt formatCode="General" sourceLinked="1"/>
        <c:majorTickMark val="none"/>
        <c:minorTickMark val="none"/>
        <c:tickLblPos val="low"/>
        <c:spPr>
          <a:ln w="12700">
            <a:solidFill>
              <a:srgbClr val="000000"/>
            </a:solidFill>
            <a:prstDash val="solid"/>
          </a:ln>
        </c:spPr>
        <c:txPr>
          <a:bodyPr rot="0" vert="horz"/>
          <a:lstStyle/>
          <a:p>
            <a:pPr>
              <a:defRPr sz="1000" b="0" i="0">
                <a:solidFill>
                  <a:srgbClr val="000000"/>
                </a:solidFill>
                <a:latin typeface="Raleway"/>
                <a:ea typeface="Raleway"/>
                <a:cs typeface="Raleway"/>
              </a:defRPr>
            </a:pPr>
            <a:endParaRPr lang="fr-FR"/>
          </a:p>
        </c:txPr>
        <c:crossAx val="41661952"/>
        <c:crosses val="autoZero"/>
        <c:auto val="0"/>
        <c:lblAlgn val="ctr"/>
        <c:lblOffset val="0"/>
        <c:tickLblSkip val="1"/>
        <c:tickMarkSkip val="1"/>
        <c:noMultiLvlLbl val="0"/>
      </c:catAx>
      <c:valAx>
        <c:axId val="41661952"/>
        <c:scaling>
          <c:orientation val="minMax"/>
          <c:max val="30"/>
        </c:scaling>
        <c:delete val="0"/>
        <c:axPos val="l"/>
        <c:majorGridlines>
          <c:spPr>
            <a:ln w="12700">
              <a:solidFill>
                <a:srgbClr val="C0C0C0"/>
              </a:solidFill>
              <a:prstDash val="solid"/>
            </a:ln>
          </c:spPr>
        </c:majorGridlines>
        <c:title>
          <c:tx>
            <c:rich>
              <a:bodyPr rot="-5400000" vert="horz"/>
              <a:lstStyle/>
              <a:p>
                <a:pPr algn="ctr">
                  <a:defRPr sz="1000" b="0" i="0" u="none">
                    <a:solidFill>
                      <a:srgbClr val="000000"/>
                    </a:solidFill>
                    <a:latin typeface="Raleway"/>
                    <a:ea typeface="Raleway"/>
                    <a:cs typeface="Raleway"/>
                  </a:defRPr>
                </a:pPr>
                <a:r>
                  <a:rPr lang="en-US"/>
                  <a:t>%</a:t>
                </a:r>
              </a:p>
            </c:rich>
          </c:tx>
          <c:layout>
            <c:manualLayout>
              <c:xMode val="edge"/>
              <c:yMode val="edge"/>
              <c:x val="8.3521267158678369E-3"/>
              <c:y val="0.47911419753086421"/>
            </c:manualLayout>
          </c:layout>
          <c:overlay val="0"/>
          <c:spPr>
            <a:ln w="12700">
              <a:solidFill>
                <a:srgbClr val="000000"/>
              </a:solidFill>
              <a:prstDash val="solid"/>
            </a:ln>
          </c:spPr>
        </c:title>
        <c:numFmt formatCode="#,##0;&quot;-&quot;#,##0" sourceLinked="0"/>
        <c:majorTickMark val="none"/>
        <c:minorTickMark val="none"/>
        <c:tickLblPos val="nextTo"/>
        <c:spPr>
          <a:ln w="12700">
            <a:solidFill>
              <a:srgbClr val="000000"/>
            </a:solidFill>
            <a:prstDash val="solid"/>
          </a:ln>
        </c:spPr>
        <c:txPr>
          <a:bodyPr/>
          <a:lstStyle/>
          <a:p>
            <a:pPr>
              <a:defRPr sz="1000" b="0" i="0">
                <a:solidFill>
                  <a:srgbClr val="000000"/>
                </a:solidFill>
                <a:latin typeface="Raleway"/>
                <a:ea typeface="Raleway"/>
                <a:cs typeface="Raleway"/>
              </a:defRPr>
            </a:pPr>
            <a:endParaRPr lang="fr-FR"/>
          </a:p>
        </c:txPr>
        <c:crossAx val="41660416"/>
        <c:crossesAt val="1"/>
        <c:crossBetween val="midCat"/>
      </c:valAx>
      <c:spPr>
        <a:noFill/>
        <a:ln w="12700">
          <a:solidFill>
            <a:srgbClr val="000000"/>
          </a:solidFill>
          <a:prstDash val="solid"/>
        </a:ln>
      </c:spPr>
    </c:plotArea>
    <c:legend>
      <c:legendPos val="r"/>
      <c:layout>
        <c:manualLayout>
          <c:xMode val="edge"/>
          <c:yMode val="edge"/>
          <c:x val="0.68498724244835252"/>
          <c:y val="6.5641666666666681E-2"/>
          <c:w val="0.3009017165537235"/>
          <c:h val="0.88082839506172839"/>
        </c:manualLayout>
      </c:layout>
      <c:overlay val="0"/>
      <c:spPr>
        <a:noFill/>
        <a:ln w="25400">
          <a:noFill/>
        </a:ln>
        <a:effectLst/>
      </c:spPr>
      <c:txPr>
        <a:bodyPr/>
        <a:lstStyle/>
        <a:p>
          <a:pPr>
            <a:defRPr sz="1000" b="0" i="0">
              <a:solidFill>
                <a:srgbClr val="000000"/>
              </a:solidFill>
              <a:latin typeface="Raleway"/>
              <a:ea typeface="Raleway"/>
              <a:cs typeface="Raleway"/>
            </a:defRPr>
          </a:pPr>
          <a:endParaRPr lang="fr-FR"/>
        </a:p>
      </c:txPr>
    </c:legend>
    <c:plotVisOnly val="1"/>
    <c:dispBlanksAs val="gap"/>
    <c:showDLblsOverMax val="0"/>
  </c:chart>
  <c:spPr>
    <a:solidFill>
      <a:srgbClr val="FFE8C0"/>
    </a:solidFill>
    <a:ln w="25400">
      <a:noFill/>
    </a:ln>
  </c:spPr>
  <c:txPr>
    <a:bodyPr/>
    <a:lstStyle/>
    <a:p>
      <a:pPr>
        <a:defRPr sz="1000" b="0" i="0">
          <a:solidFill>
            <a:srgbClr val="000000"/>
          </a:solidFill>
          <a:latin typeface="Raleway"/>
          <a:ea typeface="Raleway"/>
          <a:cs typeface="Raleway"/>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783375379048489E-2"/>
          <c:y val="4.3117283950617286E-2"/>
          <c:w val="0.64530723950768287"/>
          <c:h val="0.88922129629629632"/>
        </c:manualLayout>
      </c:layout>
      <c:barChart>
        <c:barDir val="col"/>
        <c:grouping val="stacked"/>
        <c:varyColors val="0"/>
        <c:ser>
          <c:idx val="1"/>
          <c:order val="1"/>
          <c:tx>
            <c:strRef>
              <c:f>'11. Durée missions'!$B$28</c:f>
              <c:strCache>
                <c:ptCount val="1"/>
                <c:pt idx="0">
                  <c:v>Commun accord entre les parties</c:v>
                </c:pt>
              </c:strCache>
            </c:strRef>
          </c:tx>
          <c:spPr>
            <a:solidFill>
              <a:srgbClr val="00AAA1"/>
            </a:solidFill>
            <a:ln w="12700">
              <a:solidFill>
                <a:srgbClr val="000000"/>
              </a:solidFill>
              <a:prstDash val="solid"/>
            </a:ln>
            <a:effectLst/>
          </c:spPr>
          <c:invertIfNegative val="0"/>
          <c:cat>
            <c:numRef>
              <c:f>'11. Durée missions'!$C$25:$I$25</c:f>
              <c:numCache>
                <c:formatCode>General</c:formatCode>
                <c:ptCount val="7"/>
                <c:pt idx="0">
                  <c:v>2011</c:v>
                </c:pt>
                <c:pt idx="1">
                  <c:v>2012</c:v>
                </c:pt>
                <c:pt idx="2">
                  <c:v>2013</c:v>
                </c:pt>
                <c:pt idx="3">
                  <c:v>2014</c:v>
                </c:pt>
                <c:pt idx="4">
                  <c:v>2015</c:v>
                </c:pt>
                <c:pt idx="5">
                  <c:v>2016</c:v>
                </c:pt>
                <c:pt idx="6">
                  <c:v>2017</c:v>
                </c:pt>
              </c:numCache>
            </c:numRef>
          </c:cat>
          <c:val>
            <c:numRef>
              <c:f>'11. Durée missions'!$C$28:$I$28</c:f>
              <c:numCache>
                <c:formatCode>0.0</c:formatCode>
                <c:ptCount val="7"/>
                <c:pt idx="0">
                  <c:v>17.39</c:v>
                </c:pt>
                <c:pt idx="1">
                  <c:v>11.55</c:v>
                </c:pt>
                <c:pt idx="2">
                  <c:v>8.24</c:v>
                </c:pt>
                <c:pt idx="3">
                  <c:v>7.13</c:v>
                </c:pt>
                <c:pt idx="4">
                  <c:v>8.36</c:v>
                </c:pt>
                <c:pt idx="5">
                  <c:v>8.2799999999999994</c:v>
                </c:pt>
                <c:pt idx="6">
                  <c:v>8.2100000000000009</c:v>
                </c:pt>
              </c:numCache>
            </c:numRef>
          </c:val>
        </c:ser>
        <c:ser>
          <c:idx val="2"/>
          <c:order val="2"/>
          <c:tx>
            <c:strRef>
              <c:f>'11. Durée missions'!$B$29</c:f>
              <c:strCache>
                <c:ptCount val="1"/>
                <c:pt idx="0">
                  <c:v>Embauche en CDD  ou CDI</c:v>
                </c:pt>
              </c:strCache>
            </c:strRef>
          </c:tx>
          <c:spPr>
            <a:solidFill>
              <a:srgbClr val="ED8B00"/>
            </a:solidFill>
            <a:ln w="12700">
              <a:solidFill>
                <a:srgbClr val="000000"/>
              </a:solidFill>
              <a:prstDash val="solid"/>
            </a:ln>
            <a:effectLst/>
          </c:spPr>
          <c:invertIfNegative val="0"/>
          <c:cat>
            <c:numRef>
              <c:f>'11. Durée missions'!$C$25:$I$25</c:f>
              <c:numCache>
                <c:formatCode>General</c:formatCode>
                <c:ptCount val="7"/>
                <c:pt idx="0">
                  <c:v>2011</c:v>
                </c:pt>
                <c:pt idx="1">
                  <c:v>2012</c:v>
                </c:pt>
                <c:pt idx="2">
                  <c:v>2013</c:v>
                </c:pt>
                <c:pt idx="3">
                  <c:v>2014</c:v>
                </c:pt>
                <c:pt idx="4">
                  <c:v>2015</c:v>
                </c:pt>
                <c:pt idx="5">
                  <c:v>2016</c:v>
                </c:pt>
                <c:pt idx="6">
                  <c:v>2017</c:v>
                </c:pt>
              </c:numCache>
            </c:numRef>
          </c:cat>
          <c:val>
            <c:numRef>
              <c:f>'11. Durée missions'!$C$29:$I$29</c:f>
              <c:numCache>
                <c:formatCode>0.0</c:formatCode>
                <c:ptCount val="7"/>
                <c:pt idx="0">
                  <c:v>8.34</c:v>
                </c:pt>
                <c:pt idx="1">
                  <c:v>7.92</c:v>
                </c:pt>
                <c:pt idx="2">
                  <c:v>8.2100000000000009</c:v>
                </c:pt>
                <c:pt idx="3">
                  <c:v>6.9700000000000006</c:v>
                </c:pt>
                <c:pt idx="4">
                  <c:v>6.85</c:v>
                </c:pt>
                <c:pt idx="5">
                  <c:v>8.09</c:v>
                </c:pt>
                <c:pt idx="6">
                  <c:v>7.58</c:v>
                </c:pt>
              </c:numCache>
            </c:numRef>
          </c:val>
        </c:ser>
        <c:ser>
          <c:idx val="3"/>
          <c:order val="3"/>
          <c:tx>
            <c:strRef>
              <c:f>'11. Durée missions'!$B$30</c:f>
              <c:strCache>
                <c:ptCount val="1"/>
                <c:pt idx="0">
                  <c:v>Abandon de poste</c:v>
                </c:pt>
              </c:strCache>
            </c:strRef>
          </c:tx>
          <c:spPr>
            <a:solidFill>
              <a:srgbClr val="B0AA9E"/>
            </a:solidFill>
            <a:ln w="12700">
              <a:solidFill>
                <a:srgbClr val="000000"/>
              </a:solidFill>
              <a:prstDash val="solid"/>
            </a:ln>
            <a:effectLst/>
          </c:spPr>
          <c:invertIfNegative val="0"/>
          <c:cat>
            <c:numRef>
              <c:f>'11. Durée missions'!$C$25:$I$25</c:f>
              <c:numCache>
                <c:formatCode>General</c:formatCode>
                <c:ptCount val="7"/>
                <c:pt idx="0">
                  <c:v>2011</c:v>
                </c:pt>
                <c:pt idx="1">
                  <c:v>2012</c:v>
                </c:pt>
                <c:pt idx="2">
                  <c:v>2013</c:v>
                </c:pt>
                <c:pt idx="3">
                  <c:v>2014</c:v>
                </c:pt>
                <c:pt idx="4">
                  <c:v>2015</c:v>
                </c:pt>
                <c:pt idx="5">
                  <c:v>2016</c:v>
                </c:pt>
                <c:pt idx="6">
                  <c:v>2017</c:v>
                </c:pt>
              </c:numCache>
            </c:numRef>
          </c:cat>
          <c:val>
            <c:numRef>
              <c:f>'11. Durée missions'!$C$30:$I$30</c:f>
              <c:numCache>
                <c:formatCode>0.0</c:formatCode>
                <c:ptCount val="7"/>
                <c:pt idx="0">
                  <c:v>4.04</c:v>
                </c:pt>
                <c:pt idx="1">
                  <c:v>4.01</c:v>
                </c:pt>
                <c:pt idx="2">
                  <c:v>3.9</c:v>
                </c:pt>
                <c:pt idx="3">
                  <c:v>3.47</c:v>
                </c:pt>
                <c:pt idx="4">
                  <c:v>4.07</c:v>
                </c:pt>
                <c:pt idx="5">
                  <c:v>4.51</c:v>
                </c:pt>
                <c:pt idx="6">
                  <c:v>4.74</c:v>
                </c:pt>
              </c:numCache>
            </c:numRef>
          </c:val>
        </c:ser>
        <c:ser>
          <c:idx val="4"/>
          <c:order val="4"/>
          <c:tx>
            <c:strRef>
              <c:f>'11. Durée missions'!$B$31</c:f>
              <c:strCache>
                <c:ptCount val="1"/>
                <c:pt idx="0">
                  <c:v>Force majeure</c:v>
                </c:pt>
              </c:strCache>
            </c:strRef>
          </c:tx>
          <c:spPr>
            <a:solidFill>
              <a:srgbClr val="F9B000"/>
            </a:solidFill>
            <a:ln w="12700">
              <a:solidFill>
                <a:srgbClr val="000000"/>
              </a:solidFill>
              <a:prstDash val="solid"/>
            </a:ln>
            <a:effectLst/>
          </c:spPr>
          <c:invertIfNegative val="0"/>
          <c:cat>
            <c:numRef>
              <c:f>'11. Durée missions'!$C$25:$I$25</c:f>
              <c:numCache>
                <c:formatCode>General</c:formatCode>
                <c:ptCount val="7"/>
                <c:pt idx="0">
                  <c:v>2011</c:v>
                </c:pt>
                <c:pt idx="1">
                  <c:v>2012</c:v>
                </c:pt>
                <c:pt idx="2">
                  <c:v>2013</c:v>
                </c:pt>
                <c:pt idx="3">
                  <c:v>2014</c:v>
                </c:pt>
                <c:pt idx="4">
                  <c:v>2015</c:v>
                </c:pt>
                <c:pt idx="5">
                  <c:v>2016</c:v>
                </c:pt>
                <c:pt idx="6">
                  <c:v>2017</c:v>
                </c:pt>
              </c:numCache>
            </c:numRef>
          </c:cat>
          <c:val>
            <c:numRef>
              <c:f>'11. Durée missions'!$C$31:$I$31</c:f>
              <c:numCache>
                <c:formatCode>0.0</c:formatCode>
                <c:ptCount val="7"/>
                <c:pt idx="0">
                  <c:v>0.96</c:v>
                </c:pt>
                <c:pt idx="1">
                  <c:v>1.17</c:v>
                </c:pt>
                <c:pt idx="2">
                  <c:v>1.1399999999999999</c:v>
                </c:pt>
                <c:pt idx="3">
                  <c:v>1.08</c:v>
                </c:pt>
                <c:pt idx="4">
                  <c:v>1</c:v>
                </c:pt>
                <c:pt idx="5">
                  <c:v>1.29</c:v>
                </c:pt>
                <c:pt idx="6">
                  <c:v>1.29</c:v>
                </c:pt>
              </c:numCache>
            </c:numRef>
          </c:val>
        </c:ser>
        <c:ser>
          <c:idx val="5"/>
          <c:order val="5"/>
          <c:tx>
            <c:strRef>
              <c:f>'11. Durée missions'!$B$32</c:f>
              <c:strCache>
                <c:ptCount val="1"/>
                <c:pt idx="0">
                  <c:v>Faute grave d'une des parties</c:v>
                </c:pt>
              </c:strCache>
            </c:strRef>
          </c:tx>
          <c:spPr>
            <a:solidFill>
              <a:srgbClr val="B8DEDB"/>
            </a:solidFill>
            <a:ln w="12700">
              <a:solidFill>
                <a:srgbClr val="000000"/>
              </a:solidFill>
              <a:prstDash val="solid"/>
            </a:ln>
            <a:effectLst/>
          </c:spPr>
          <c:invertIfNegative val="0"/>
          <c:cat>
            <c:numRef>
              <c:f>'11. Durée missions'!$C$25:$I$25</c:f>
              <c:numCache>
                <c:formatCode>General</c:formatCode>
                <c:ptCount val="7"/>
                <c:pt idx="0">
                  <c:v>2011</c:v>
                </c:pt>
                <c:pt idx="1">
                  <c:v>2012</c:v>
                </c:pt>
                <c:pt idx="2">
                  <c:v>2013</c:v>
                </c:pt>
                <c:pt idx="3">
                  <c:v>2014</c:v>
                </c:pt>
                <c:pt idx="4">
                  <c:v>2015</c:v>
                </c:pt>
                <c:pt idx="5">
                  <c:v>2016</c:v>
                </c:pt>
                <c:pt idx="6">
                  <c:v>2017</c:v>
                </c:pt>
              </c:numCache>
            </c:numRef>
          </c:cat>
          <c:val>
            <c:numRef>
              <c:f>'11. Durée missions'!$C$32:$I$32</c:f>
              <c:numCache>
                <c:formatCode>0.0</c:formatCode>
                <c:ptCount val="7"/>
                <c:pt idx="0">
                  <c:v>2.34</c:v>
                </c:pt>
                <c:pt idx="1">
                  <c:v>1.58</c:v>
                </c:pt>
                <c:pt idx="2">
                  <c:v>1.02</c:v>
                </c:pt>
                <c:pt idx="3">
                  <c:v>0.84</c:v>
                </c:pt>
                <c:pt idx="4">
                  <c:v>0.93</c:v>
                </c:pt>
                <c:pt idx="5">
                  <c:v>1.01</c:v>
                </c:pt>
                <c:pt idx="6">
                  <c:v>0.99</c:v>
                </c:pt>
              </c:numCache>
            </c:numRef>
          </c:val>
        </c:ser>
        <c:ser>
          <c:idx val="6"/>
          <c:order val="6"/>
          <c:tx>
            <c:strRef>
              <c:f>'11. Durée missions'!$B$33</c:f>
              <c:strCache>
                <c:ptCount val="1"/>
                <c:pt idx="0">
                  <c:v>Autres motifs (*)</c:v>
                </c:pt>
              </c:strCache>
            </c:strRef>
          </c:tx>
          <c:spPr>
            <a:solidFill>
              <a:srgbClr val="DFDBD7"/>
            </a:solidFill>
            <a:ln w="12700">
              <a:solidFill>
                <a:srgbClr val="000000"/>
              </a:solidFill>
              <a:prstDash val="solid"/>
            </a:ln>
            <a:effectLst/>
          </c:spPr>
          <c:invertIfNegative val="0"/>
          <c:cat>
            <c:numRef>
              <c:f>'11. Durée missions'!$C$25:$I$25</c:f>
              <c:numCache>
                <c:formatCode>General</c:formatCode>
                <c:ptCount val="7"/>
                <c:pt idx="0">
                  <c:v>2011</c:v>
                </c:pt>
                <c:pt idx="1">
                  <c:v>2012</c:v>
                </c:pt>
                <c:pt idx="2">
                  <c:v>2013</c:v>
                </c:pt>
                <c:pt idx="3">
                  <c:v>2014</c:v>
                </c:pt>
                <c:pt idx="4">
                  <c:v>2015</c:v>
                </c:pt>
                <c:pt idx="5">
                  <c:v>2016</c:v>
                </c:pt>
                <c:pt idx="6">
                  <c:v>2017</c:v>
                </c:pt>
              </c:numCache>
            </c:numRef>
          </c:cat>
          <c:val>
            <c:numRef>
              <c:f>'11. Durée missions'!$C$33:$I$33</c:f>
              <c:numCache>
                <c:formatCode>0.0</c:formatCode>
                <c:ptCount val="7"/>
                <c:pt idx="0">
                  <c:v>0.02</c:v>
                </c:pt>
                <c:pt idx="1">
                  <c:v>0.15</c:v>
                </c:pt>
                <c:pt idx="2">
                  <c:v>0.16</c:v>
                </c:pt>
                <c:pt idx="3">
                  <c:v>0.15</c:v>
                </c:pt>
                <c:pt idx="4">
                  <c:v>0.19</c:v>
                </c:pt>
                <c:pt idx="5">
                  <c:v>0.21</c:v>
                </c:pt>
                <c:pt idx="6">
                  <c:v>0.89999999999999991</c:v>
                </c:pt>
              </c:numCache>
            </c:numRef>
          </c:val>
        </c:ser>
        <c:dLbls>
          <c:showLegendKey val="0"/>
          <c:showVal val="0"/>
          <c:showCatName val="0"/>
          <c:showSerName val="0"/>
          <c:showPercent val="0"/>
          <c:showBubbleSize val="0"/>
        </c:dLbls>
        <c:gapWidth val="150"/>
        <c:overlap val="100"/>
        <c:axId val="41873408"/>
        <c:axId val="41874944"/>
      </c:barChart>
      <c:lineChart>
        <c:grouping val="standard"/>
        <c:varyColors val="0"/>
        <c:ser>
          <c:idx val="0"/>
          <c:order val="0"/>
          <c:tx>
            <c:strRef>
              <c:f>'11. Durée missions'!$B$26</c:f>
              <c:strCache>
                <c:ptCount val="1"/>
                <c:pt idx="0">
                  <c:v>Part totale des missions rompues</c:v>
                </c:pt>
              </c:strCache>
            </c:strRef>
          </c:tx>
          <c:spPr>
            <a:ln w="31750">
              <a:solidFill>
                <a:srgbClr val="00AAA1"/>
              </a:solidFill>
              <a:prstDash val="solid"/>
            </a:ln>
            <a:effectLst/>
          </c:spPr>
          <c:marker>
            <c:symbol val="square"/>
            <c:size val="5"/>
            <c:spPr>
              <a:noFill/>
              <a:ln w="9525">
                <a:noFill/>
              </a:ln>
            </c:spPr>
          </c:marker>
          <c:dLbls>
            <c:dLbl>
              <c:idx val="0"/>
              <c:layout>
                <c:manualLayout>
                  <c:x val="-3.8305925925925938E-2"/>
                  <c:y val="-3.3700000000000001E-2"/>
                </c:manualLayout>
              </c:layout>
              <c:dLblPos val="r"/>
              <c:showLegendKey val="0"/>
              <c:showVal val="1"/>
              <c:showCatName val="0"/>
              <c:showSerName val="0"/>
              <c:showPercent val="0"/>
              <c:showBubbleSize val="0"/>
            </c:dLbl>
            <c:txPr>
              <a:bodyPr/>
              <a:lstStyle/>
              <a:p>
                <a:pPr>
                  <a:defRPr sz="800"/>
                </a:pPr>
                <a:endParaRPr lang="fr-FR"/>
              </a:p>
            </c:txPr>
            <c:dLblPos val="t"/>
            <c:showLegendKey val="0"/>
            <c:showVal val="1"/>
            <c:showCatName val="0"/>
            <c:showSerName val="0"/>
            <c:showPercent val="0"/>
            <c:showBubbleSize val="0"/>
            <c:showLeaderLines val="0"/>
          </c:dLbls>
          <c:cat>
            <c:numRef>
              <c:f>'11. Durée missions'!$C$25:$I$25</c:f>
              <c:numCache>
                <c:formatCode>General</c:formatCode>
                <c:ptCount val="7"/>
                <c:pt idx="0">
                  <c:v>2011</c:v>
                </c:pt>
                <c:pt idx="1">
                  <c:v>2012</c:v>
                </c:pt>
                <c:pt idx="2">
                  <c:v>2013</c:v>
                </c:pt>
                <c:pt idx="3">
                  <c:v>2014</c:v>
                </c:pt>
                <c:pt idx="4">
                  <c:v>2015</c:v>
                </c:pt>
                <c:pt idx="5">
                  <c:v>2016</c:v>
                </c:pt>
                <c:pt idx="6">
                  <c:v>2017</c:v>
                </c:pt>
              </c:numCache>
            </c:numRef>
          </c:cat>
          <c:val>
            <c:numRef>
              <c:f>'11. Durée missions'!$C$26:$I$26</c:f>
              <c:numCache>
                <c:formatCode>0.0</c:formatCode>
                <c:ptCount val="7"/>
                <c:pt idx="0">
                  <c:v>33.090000000000003</c:v>
                </c:pt>
                <c:pt idx="1">
                  <c:v>26.379999999999995</c:v>
                </c:pt>
                <c:pt idx="2">
                  <c:v>22.67</c:v>
                </c:pt>
                <c:pt idx="3">
                  <c:v>19.639999999999997</c:v>
                </c:pt>
                <c:pt idx="4">
                  <c:v>21.400000000000002</c:v>
                </c:pt>
                <c:pt idx="5">
                  <c:v>23.389999999999997</c:v>
                </c:pt>
                <c:pt idx="6">
                  <c:v>23.709999999999997</c:v>
                </c:pt>
              </c:numCache>
            </c:numRef>
          </c:val>
          <c:smooth val="0"/>
        </c:ser>
        <c:dLbls>
          <c:showLegendKey val="0"/>
          <c:showVal val="0"/>
          <c:showCatName val="0"/>
          <c:showSerName val="0"/>
          <c:showPercent val="0"/>
          <c:showBubbleSize val="0"/>
        </c:dLbls>
        <c:marker val="1"/>
        <c:smooth val="0"/>
        <c:axId val="41873408"/>
        <c:axId val="41874944"/>
      </c:lineChart>
      <c:catAx>
        <c:axId val="41873408"/>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800"/>
            </a:pPr>
            <a:endParaRPr lang="fr-FR"/>
          </a:p>
        </c:txPr>
        <c:crossAx val="41874944"/>
        <c:crosses val="autoZero"/>
        <c:auto val="0"/>
        <c:lblAlgn val="ctr"/>
        <c:lblOffset val="0"/>
        <c:tickLblSkip val="1"/>
        <c:tickMarkSkip val="1"/>
        <c:noMultiLvlLbl val="0"/>
      </c:catAx>
      <c:valAx>
        <c:axId val="41874944"/>
        <c:scaling>
          <c:orientation val="minMax"/>
        </c:scaling>
        <c:delete val="0"/>
        <c:axPos val="l"/>
        <c:majorGridlines>
          <c:spPr>
            <a:ln w="12700">
              <a:solidFill>
                <a:srgbClr val="C0C0C0"/>
              </a:solidFill>
              <a:prstDash val="solid"/>
            </a:ln>
          </c:spPr>
        </c:majorGridlines>
        <c:numFmt formatCode="#,##0;&quot;-&quot;#,##0" sourceLinked="0"/>
        <c:majorTickMark val="none"/>
        <c:minorTickMark val="none"/>
        <c:tickLblPos val="nextTo"/>
        <c:spPr>
          <a:ln w="12700">
            <a:solidFill>
              <a:srgbClr val="000000"/>
            </a:solidFill>
            <a:prstDash val="solid"/>
          </a:ln>
        </c:spPr>
        <c:crossAx val="41873408"/>
        <c:crossesAt val="1"/>
        <c:crossBetween val="between"/>
      </c:valAx>
      <c:spPr>
        <a:noFill/>
        <a:ln w="12700">
          <a:solidFill>
            <a:srgbClr val="000000"/>
          </a:solidFill>
          <a:prstDash val="solid"/>
        </a:ln>
      </c:spPr>
    </c:plotArea>
    <c:legend>
      <c:legendPos val="r"/>
      <c:layout>
        <c:manualLayout>
          <c:xMode val="edge"/>
          <c:yMode val="edge"/>
          <c:x val="0.7210355987055016"/>
          <c:y val="0.14468734567901234"/>
          <c:w val="0.26343042071197409"/>
          <c:h val="0.71062530864197526"/>
        </c:manualLayout>
      </c:layout>
      <c:overlay val="0"/>
      <c:spPr>
        <a:noFill/>
        <a:ln w="25400">
          <a:noFill/>
        </a:ln>
        <a:effectLst/>
      </c:spPr>
    </c:legend>
    <c:plotVisOnly val="1"/>
    <c:dispBlanksAs val="gap"/>
    <c:showDLblsOverMax val="0"/>
  </c:chart>
  <c:spPr>
    <a:solidFill>
      <a:srgbClr val="FFE8C0"/>
    </a:solidFill>
    <a:ln w="25400">
      <a:noFill/>
    </a:ln>
  </c:spPr>
  <c:txPr>
    <a:bodyPr/>
    <a:lstStyle/>
    <a:p>
      <a:pPr>
        <a:defRPr sz="900" b="0" i="0">
          <a:solidFill>
            <a:srgbClr val="000000"/>
          </a:solidFill>
          <a:latin typeface="Arial"/>
          <a:ea typeface="Arial"/>
          <a:cs typeface="Arial"/>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2</xdr:col>
      <xdr:colOff>0</xdr:colOff>
      <xdr:row>16</xdr:row>
      <xdr:rowOff>0</xdr:rowOff>
    </xdr:from>
    <xdr:to>
      <xdr:col>8</xdr:col>
      <xdr:colOff>770850</xdr:colOff>
      <xdr:row>36</xdr:row>
      <xdr:rowOff>20550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12</xdr:col>
      <xdr:colOff>19050</xdr:colOff>
      <xdr:row>26</xdr:row>
      <xdr:rowOff>19050</xdr:rowOff>
    </xdr:from>
    <xdr:to>
      <xdr:col>18</xdr:col>
      <xdr:colOff>352425</xdr:colOff>
      <xdr:row>42</xdr:row>
      <xdr:rowOff>211050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38100</xdr:colOff>
      <xdr:row>3</xdr:row>
      <xdr:rowOff>61912</xdr:rowOff>
    </xdr:from>
    <xdr:to>
      <xdr:col>17</xdr:col>
      <xdr:colOff>514350</xdr:colOff>
      <xdr:row>21</xdr:row>
      <xdr:rowOff>187237</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2</xdr:col>
      <xdr:colOff>0</xdr:colOff>
      <xdr:row>13</xdr:row>
      <xdr:rowOff>0</xdr:rowOff>
    </xdr:from>
    <xdr:to>
      <xdr:col>8</xdr:col>
      <xdr:colOff>770850</xdr:colOff>
      <xdr:row>34</xdr:row>
      <xdr:rowOff>39600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10</xdr:col>
      <xdr:colOff>761999</xdr:colOff>
      <xdr:row>5</xdr:row>
      <xdr:rowOff>0</xdr:rowOff>
    </xdr:from>
    <xdr:to>
      <xdr:col>18</xdr:col>
      <xdr:colOff>533400</xdr:colOff>
      <xdr:row>22</xdr:row>
      <xdr:rowOff>1500</xdr:rowOff>
    </xdr:to>
    <xdr:graphicFrame macro="">
      <xdr:nvGraphicFramePr>
        <xdr:cNvPr id="3"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12</xdr:row>
      <xdr:rowOff>0</xdr:rowOff>
    </xdr:from>
    <xdr:to>
      <xdr:col>8</xdr:col>
      <xdr:colOff>770850</xdr:colOff>
      <xdr:row>30</xdr:row>
      <xdr:rowOff>125325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13</xdr:row>
      <xdr:rowOff>0</xdr:rowOff>
    </xdr:from>
    <xdr:to>
      <xdr:col>9</xdr:col>
      <xdr:colOff>66000</xdr:colOff>
      <xdr:row>30</xdr:row>
      <xdr:rowOff>11025</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17</xdr:row>
      <xdr:rowOff>0</xdr:rowOff>
    </xdr:from>
    <xdr:to>
      <xdr:col>8</xdr:col>
      <xdr:colOff>770850</xdr:colOff>
      <xdr:row>38</xdr:row>
      <xdr:rowOff>39600</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17</xdr:row>
      <xdr:rowOff>0</xdr:rowOff>
    </xdr:from>
    <xdr:to>
      <xdr:col>16</xdr:col>
      <xdr:colOff>770850</xdr:colOff>
      <xdr:row>38</xdr:row>
      <xdr:rowOff>39600</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23</xdr:row>
      <xdr:rowOff>0</xdr:rowOff>
    </xdr:from>
    <xdr:to>
      <xdr:col>8</xdr:col>
      <xdr:colOff>313650</xdr:colOff>
      <xdr:row>44</xdr:row>
      <xdr:rowOff>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142875</xdr:colOff>
      <xdr:row>25</xdr:row>
      <xdr:rowOff>60325</xdr:rowOff>
    </xdr:from>
    <xdr:to>
      <xdr:col>9</xdr:col>
      <xdr:colOff>31889</xdr:colOff>
      <xdr:row>50</xdr:row>
      <xdr:rowOff>142874</xdr:rowOff>
    </xdr:to>
    <xdr:pic>
      <xdr:nvPicPr>
        <xdr:cNvPr id="3" name="Imag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3375" y="5518150"/>
          <a:ext cx="5908814" cy="484504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761999</xdr:colOff>
      <xdr:row>2</xdr:row>
      <xdr:rowOff>561975</xdr:rowOff>
    </xdr:from>
    <xdr:to>
      <xdr:col>16</xdr:col>
      <xdr:colOff>98636</xdr:colOff>
      <xdr:row>23</xdr:row>
      <xdr:rowOff>18620</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10299" y="981075"/>
          <a:ext cx="5432637" cy="408579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18</xdr:row>
      <xdr:rowOff>0</xdr:rowOff>
    </xdr:from>
    <xdr:to>
      <xdr:col>7</xdr:col>
      <xdr:colOff>647700</xdr:colOff>
      <xdr:row>39</xdr:row>
      <xdr:rowOff>39600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5"/>
  <sheetViews>
    <sheetView showGridLines="0" workbookViewId="0">
      <selection activeCell="C26" sqref="C26"/>
    </sheetView>
  </sheetViews>
  <sheetFormatPr baseColWidth="10" defaultRowHeight="15" x14ac:dyDescent="0.25"/>
  <sheetData>
    <row r="2" spans="2:2" x14ac:dyDescent="0.25">
      <c r="B2" s="131" t="s">
        <v>144</v>
      </c>
    </row>
    <row r="4" spans="2:2" x14ac:dyDescent="0.25">
      <c r="B4" s="130" t="s">
        <v>145</v>
      </c>
    </row>
    <row r="5" spans="2:2" s="194" customFormat="1" x14ac:dyDescent="0.25">
      <c r="B5" s="130" t="s">
        <v>364</v>
      </c>
    </row>
    <row r="6" spans="2:2" x14ac:dyDescent="0.25">
      <c r="B6" s="130" t="s">
        <v>365</v>
      </c>
    </row>
    <row r="7" spans="2:2" x14ac:dyDescent="0.25">
      <c r="B7" s="130" t="s">
        <v>366</v>
      </c>
    </row>
    <row r="8" spans="2:2" x14ac:dyDescent="0.25">
      <c r="B8" s="130" t="s">
        <v>367</v>
      </c>
    </row>
    <row r="9" spans="2:2" x14ac:dyDescent="0.25">
      <c r="B9" s="130" t="s">
        <v>368</v>
      </c>
    </row>
    <row r="10" spans="2:2" x14ac:dyDescent="0.25">
      <c r="B10" s="130" t="s">
        <v>369</v>
      </c>
    </row>
    <row r="11" spans="2:2" x14ac:dyDescent="0.25">
      <c r="B11" s="130" t="s">
        <v>370</v>
      </c>
    </row>
    <row r="12" spans="2:2" x14ac:dyDescent="0.25">
      <c r="B12" s="130" t="s">
        <v>371</v>
      </c>
    </row>
    <row r="13" spans="2:2" x14ac:dyDescent="0.25">
      <c r="B13" s="130" t="s">
        <v>372</v>
      </c>
    </row>
    <row r="14" spans="2:2" x14ac:dyDescent="0.25">
      <c r="B14" s="130" t="s">
        <v>363</v>
      </c>
    </row>
    <row r="15" spans="2:2" x14ac:dyDescent="0.25">
      <c r="B15" s="130" t="s">
        <v>362</v>
      </c>
    </row>
  </sheetData>
  <hyperlinks>
    <hyperlink ref="B4" location="'1. Evolution sexe'!A1" display="1. Evolution des effectifs en fonction du sexe"/>
    <hyperlink ref="B6" location="'3. Evolution organisme'!A1" display="3. Evolution des effectifs en fonction du type d'organisme"/>
    <hyperlink ref="B7" location="'4. Profils'!A1" display="4. Profils des volontaires, diplômes et activité"/>
    <hyperlink ref="B8" location="'5. Profils'!A1" display="5. Evolution du profil des volontaires"/>
    <hyperlink ref="B9" location="'6. Âge'!A1" display="6. Age des volontaires"/>
    <hyperlink ref="B10" location="'7. Régions'!A1" display="7. Répartition par régions"/>
    <hyperlink ref="B11" location="'8. Départements'!A1" display="8. Répartition par départements"/>
    <hyperlink ref="B12" location="'9. Missions'!A1" display="9. Domaines et organismes des missions"/>
    <hyperlink ref="B13" location="'10. Domaines'!A1" display="10. Evolution domaines des missions"/>
    <hyperlink ref="B15" location="'12. Durée hebdomadaire'!A1" display="12. Durée hebdomadaire"/>
    <hyperlink ref="B14" location="'11. Durée missions'!A1" display="11. Durée des missions"/>
    <hyperlink ref="B5" location="'2. Flux trimestriels'!A1" display="2. Flux trimestriels"/>
  </hyperlink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O26"/>
  <sheetViews>
    <sheetView showGridLines="0" zoomScaleNormal="100" workbookViewId="0">
      <selection activeCell="K41" sqref="K41"/>
    </sheetView>
  </sheetViews>
  <sheetFormatPr baseColWidth="10" defaultRowHeight="15" x14ac:dyDescent="0.25"/>
  <cols>
    <col min="1" max="1" width="2.85546875" style="113" customWidth="1"/>
    <col min="2" max="2" width="33.5703125" customWidth="1"/>
    <col min="3" max="6" width="9.85546875" customWidth="1"/>
    <col min="7" max="7" width="37.85546875" bestFit="1" customWidth="1"/>
  </cols>
  <sheetData>
    <row r="1" spans="2:8" s="113" customFormat="1" x14ac:dyDescent="0.25">
      <c r="B1" s="130" t="s">
        <v>346</v>
      </c>
    </row>
    <row r="2" spans="2:8" s="47" customFormat="1" ht="19.149999999999999" customHeight="1" x14ac:dyDescent="0.25">
      <c r="B2" s="46" t="s">
        <v>31</v>
      </c>
    </row>
    <row r="3" spans="2:8" s="1" customFormat="1" ht="22.15" customHeight="1" x14ac:dyDescent="0.2">
      <c r="B3" s="23"/>
      <c r="C3" s="24" t="s">
        <v>24</v>
      </c>
      <c r="D3" s="24" t="s">
        <v>12</v>
      </c>
      <c r="E3" s="24" t="s">
        <v>13</v>
      </c>
      <c r="F3" s="24">
        <v>2017</v>
      </c>
    </row>
    <row r="4" spans="2:8" s="1" customFormat="1" ht="13.9" customHeight="1" x14ac:dyDescent="0.2">
      <c r="B4" s="25" t="s">
        <v>29</v>
      </c>
      <c r="C4" s="59">
        <v>32655</v>
      </c>
      <c r="D4" s="59">
        <v>41791</v>
      </c>
      <c r="E4" s="59">
        <v>101085</v>
      </c>
      <c r="F4" s="59">
        <v>79069</v>
      </c>
      <c r="G4" s="136"/>
      <c r="H4" s="138"/>
    </row>
    <row r="5" spans="2:8" s="1" customFormat="1" ht="13.9" customHeight="1" x14ac:dyDescent="0.2">
      <c r="B5" s="26" t="s">
        <v>26</v>
      </c>
      <c r="C5" s="60"/>
      <c r="D5" s="60"/>
      <c r="E5" s="60"/>
      <c r="F5" s="60"/>
    </row>
    <row r="6" spans="2:8" s="1" customFormat="1" ht="13.9" customHeight="1" x14ac:dyDescent="0.2">
      <c r="B6" s="25" t="s">
        <v>21</v>
      </c>
      <c r="C6" s="82">
        <v>83.4</v>
      </c>
      <c r="D6" s="82">
        <v>86.7</v>
      </c>
      <c r="E6" s="82">
        <v>68.8</v>
      </c>
      <c r="F6" s="82">
        <v>63.12</v>
      </c>
    </row>
    <row r="7" spans="2:8" s="1" customFormat="1" ht="13.9" customHeight="1" x14ac:dyDescent="0.2">
      <c r="B7" s="25" t="s">
        <v>22</v>
      </c>
      <c r="C7" s="82">
        <v>7.8</v>
      </c>
      <c r="D7" s="82">
        <v>6.2</v>
      </c>
      <c r="E7" s="82">
        <v>5.9</v>
      </c>
      <c r="F7" s="82">
        <v>6.03</v>
      </c>
    </row>
    <row r="8" spans="2:8" s="1" customFormat="1" ht="13.9" customHeight="1" x14ac:dyDescent="0.2">
      <c r="B8" s="25" t="s">
        <v>23</v>
      </c>
      <c r="C8" s="82">
        <v>6.6</v>
      </c>
      <c r="D8" s="82">
        <v>5</v>
      </c>
      <c r="E8" s="82">
        <v>10</v>
      </c>
      <c r="F8" s="82">
        <v>9.9499999999999993</v>
      </c>
    </row>
    <row r="9" spans="2:8" s="1" customFormat="1" ht="13.9" customHeight="1" x14ac:dyDescent="0.2">
      <c r="B9" s="25" t="s">
        <v>15</v>
      </c>
      <c r="C9" s="82">
        <v>1.6</v>
      </c>
      <c r="D9" s="82">
        <v>1.7</v>
      </c>
      <c r="E9" s="82">
        <v>14.4</v>
      </c>
      <c r="F9" s="82">
        <v>20.23</v>
      </c>
    </row>
    <row r="10" spans="2:8" s="1" customFormat="1" ht="13.9" customHeight="1" x14ac:dyDescent="0.2">
      <c r="B10" s="25" t="s">
        <v>14</v>
      </c>
      <c r="C10" s="82">
        <v>0.5</v>
      </c>
      <c r="D10" s="82">
        <v>0.4</v>
      </c>
      <c r="E10" s="82">
        <v>0.9</v>
      </c>
      <c r="F10" s="82">
        <v>0.66</v>
      </c>
    </row>
    <row r="11" spans="2:8" s="1" customFormat="1" ht="13.9" customHeight="1" x14ac:dyDescent="0.2">
      <c r="B11" s="26" t="s">
        <v>27</v>
      </c>
      <c r="C11" s="60"/>
      <c r="D11" s="60"/>
      <c r="E11" s="60"/>
      <c r="F11" s="60"/>
    </row>
    <row r="12" spans="2:8" s="1" customFormat="1" ht="13.9" customHeight="1" x14ac:dyDescent="0.2">
      <c r="B12" s="25" t="s">
        <v>9</v>
      </c>
      <c r="C12" s="59">
        <v>27</v>
      </c>
      <c r="D12" s="59">
        <v>26</v>
      </c>
      <c r="E12" s="59">
        <v>28</v>
      </c>
      <c r="F12" s="59">
        <v>27.4</v>
      </c>
    </row>
    <row r="13" spans="2:8" s="1" customFormat="1" ht="13.9" customHeight="1" x14ac:dyDescent="0.2">
      <c r="B13" s="25" t="s">
        <v>30</v>
      </c>
      <c r="C13" s="59">
        <v>19</v>
      </c>
      <c r="D13" s="59">
        <v>19</v>
      </c>
      <c r="E13" s="59">
        <v>24</v>
      </c>
      <c r="F13" s="59">
        <v>26.43</v>
      </c>
    </row>
    <row r="14" spans="2:8" s="1" customFormat="1" ht="13.9" customHeight="1" x14ac:dyDescent="0.2">
      <c r="B14" s="25" t="s">
        <v>18</v>
      </c>
      <c r="C14" s="59">
        <v>17</v>
      </c>
      <c r="D14" s="59">
        <v>18</v>
      </c>
      <c r="E14" s="59">
        <v>15</v>
      </c>
      <c r="F14" s="59">
        <v>12.85</v>
      </c>
    </row>
    <row r="15" spans="2:8" s="1" customFormat="1" ht="13.9" customHeight="1" x14ac:dyDescent="0.2">
      <c r="B15" s="25" t="s">
        <v>10</v>
      </c>
      <c r="C15" s="59">
        <v>11</v>
      </c>
      <c r="D15" s="59">
        <v>13</v>
      </c>
      <c r="E15" s="59">
        <v>13</v>
      </c>
      <c r="F15" s="59">
        <v>14.11</v>
      </c>
    </row>
    <row r="16" spans="2:8" s="1" customFormat="1" ht="13.9" customHeight="1" x14ac:dyDescent="0.2">
      <c r="B16" s="25" t="s">
        <v>11</v>
      </c>
      <c r="C16" s="59">
        <v>11</v>
      </c>
      <c r="D16" s="59">
        <v>10</v>
      </c>
      <c r="E16" s="59">
        <v>8</v>
      </c>
      <c r="F16" s="59">
        <v>6.76</v>
      </c>
    </row>
    <row r="17" spans="2:15" s="1" customFormat="1" ht="13.9" customHeight="1" x14ac:dyDescent="0.2">
      <c r="B17" s="25" t="s">
        <v>25</v>
      </c>
      <c r="C17" s="59">
        <v>7</v>
      </c>
      <c r="D17" s="59">
        <v>8</v>
      </c>
      <c r="E17" s="59">
        <v>6</v>
      </c>
      <c r="F17" s="59">
        <v>7.07</v>
      </c>
    </row>
    <row r="18" spans="2:15" s="1" customFormat="1" ht="13.9" customHeight="1" x14ac:dyDescent="0.2">
      <c r="B18" s="25" t="s">
        <v>64</v>
      </c>
      <c r="C18" s="59">
        <v>3.4</v>
      </c>
      <c r="D18" s="59">
        <v>3.6</v>
      </c>
      <c r="E18" s="59">
        <v>3.6</v>
      </c>
      <c r="F18" s="59">
        <v>3.63</v>
      </c>
    </row>
    <row r="19" spans="2:15" s="1" customFormat="1" ht="13.9" customHeight="1" x14ac:dyDescent="0.2">
      <c r="B19" s="25" t="s">
        <v>73</v>
      </c>
      <c r="C19" s="59">
        <v>2.2999999999999998</v>
      </c>
      <c r="D19" s="59">
        <v>2.2999999999999998</v>
      </c>
      <c r="E19" s="59">
        <v>1.4</v>
      </c>
      <c r="F19" s="59">
        <v>0.89</v>
      </c>
    </row>
    <row r="20" spans="2:15" s="1" customFormat="1" ht="13.9" customHeight="1" x14ac:dyDescent="0.2">
      <c r="B20" s="28" t="s">
        <v>74</v>
      </c>
      <c r="C20" s="83">
        <v>1.9</v>
      </c>
      <c r="D20" s="83">
        <v>0.9</v>
      </c>
      <c r="E20" s="83">
        <v>0.9</v>
      </c>
      <c r="F20" s="83">
        <v>0.86</v>
      </c>
    </row>
    <row r="21" spans="2:15" x14ac:dyDescent="0.25">
      <c r="B21" s="6" t="s">
        <v>125</v>
      </c>
      <c r="C21" s="3"/>
      <c r="D21" s="3"/>
      <c r="E21" s="3"/>
      <c r="G21" s="1"/>
      <c r="H21" s="1"/>
      <c r="I21" s="1"/>
      <c r="J21" s="1"/>
      <c r="K21" s="1"/>
      <c r="L21" s="1"/>
      <c r="M21" s="1"/>
      <c r="N21" s="1"/>
      <c r="O21" s="1"/>
    </row>
    <row r="22" spans="2:15" ht="15" customHeight="1" x14ac:dyDescent="0.25">
      <c r="B22" s="205" t="s">
        <v>108</v>
      </c>
      <c r="C22" s="205"/>
      <c r="D22" s="205"/>
      <c r="E22" s="205"/>
      <c r="F22" s="205"/>
      <c r="G22" s="1"/>
      <c r="H22" s="1"/>
      <c r="I22" s="1"/>
      <c r="J22" s="1"/>
      <c r="K22" s="1"/>
      <c r="L22" s="1"/>
      <c r="M22" s="1"/>
      <c r="N22" s="1"/>
      <c r="O22" s="1"/>
    </row>
    <row r="23" spans="2:15" x14ac:dyDescent="0.25">
      <c r="B23" s="205"/>
      <c r="C23" s="205"/>
      <c r="D23" s="205"/>
      <c r="E23" s="205"/>
      <c r="F23" s="205"/>
    </row>
    <row r="24" spans="2:15" x14ac:dyDescent="0.25">
      <c r="B24" s="205"/>
      <c r="C24" s="205"/>
      <c r="D24" s="205"/>
      <c r="E24" s="205"/>
      <c r="F24" s="205"/>
    </row>
    <row r="25" spans="2:15" x14ac:dyDescent="0.25">
      <c r="B25" s="87"/>
      <c r="C25" s="87"/>
      <c r="D25" s="87"/>
      <c r="E25" s="87"/>
    </row>
    <row r="26" spans="2:15" x14ac:dyDescent="0.25">
      <c r="B26" s="87"/>
      <c r="C26" s="87"/>
      <c r="D26" s="87"/>
      <c r="E26" s="87"/>
    </row>
  </sheetData>
  <mergeCells count="1">
    <mergeCell ref="B22:F24"/>
  </mergeCells>
  <hyperlinks>
    <hyperlink ref="B1" location="Sommaire!A1" display="Retour au sommaire"/>
  </hyperlink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B1:J41"/>
  <sheetViews>
    <sheetView showGridLines="0" zoomScaleNormal="100" workbookViewId="0">
      <selection activeCell="L50" sqref="L50"/>
    </sheetView>
  </sheetViews>
  <sheetFormatPr baseColWidth="10" defaultColWidth="11.5703125" defaultRowHeight="12" x14ac:dyDescent="0.2"/>
  <cols>
    <col min="1" max="1" width="2.85546875" style="1" customWidth="1"/>
    <col min="2" max="2" width="22" style="1" customWidth="1"/>
    <col min="3" max="9" width="10" style="1" customWidth="1"/>
    <col min="10" max="10" width="10" style="7" customWidth="1"/>
    <col min="11" max="16384" width="11.5703125" style="1"/>
  </cols>
  <sheetData>
    <row r="1" spans="2:10" ht="15" x14ac:dyDescent="0.25">
      <c r="B1" s="130" t="s">
        <v>346</v>
      </c>
    </row>
    <row r="2" spans="2:10" s="46" customFormat="1" ht="18" customHeight="1" x14ac:dyDescent="0.25">
      <c r="B2" s="46" t="s">
        <v>79</v>
      </c>
    </row>
    <row r="3" spans="2:10" s="44" customFormat="1" ht="18" customHeight="1" x14ac:dyDescent="0.25">
      <c r="B3" s="39"/>
      <c r="C3" s="19">
        <v>2010</v>
      </c>
      <c r="D3" s="19">
        <v>2011</v>
      </c>
      <c r="E3" s="19">
        <v>2012</v>
      </c>
      <c r="F3" s="19">
        <v>2013</v>
      </c>
      <c r="G3" s="19">
        <v>2014</v>
      </c>
      <c r="H3" s="19">
        <v>2015</v>
      </c>
      <c r="I3" s="19">
        <v>2016</v>
      </c>
      <c r="J3" s="19">
        <v>2017</v>
      </c>
    </row>
    <row r="4" spans="2:10" x14ac:dyDescent="0.2">
      <c r="B4" s="53" t="s">
        <v>9</v>
      </c>
      <c r="C4" s="55">
        <v>27.113848202396806</v>
      </c>
      <c r="D4" s="55">
        <v>27.710214131164662</v>
      </c>
      <c r="E4" s="55">
        <v>26.380903490759756</v>
      </c>
      <c r="F4" s="55">
        <v>25.79965907951469</v>
      </c>
      <c r="G4" s="55">
        <v>25.482326111744584</v>
      </c>
      <c r="H4" s="55">
        <v>29.074059530354194</v>
      </c>
      <c r="I4" s="55">
        <v>27.702831386490605</v>
      </c>
      <c r="J4" s="55">
        <v>27.4</v>
      </c>
    </row>
    <row r="5" spans="2:10" x14ac:dyDescent="0.2">
      <c r="B5" s="27" t="s">
        <v>64</v>
      </c>
      <c r="C5" s="56">
        <v>8.7716378162450059</v>
      </c>
      <c r="D5" s="56">
        <v>3.4768335447287919</v>
      </c>
      <c r="E5" s="56">
        <v>3.2751540041067764</v>
      </c>
      <c r="F5" s="56">
        <v>3.4844079013336007</v>
      </c>
      <c r="G5" s="56">
        <v>3.6442417331812997</v>
      </c>
      <c r="H5" s="56">
        <v>3.6205136260111521</v>
      </c>
      <c r="I5" s="56">
        <v>3.6027171152869477</v>
      </c>
      <c r="J5" s="56">
        <v>3.63</v>
      </c>
    </row>
    <row r="6" spans="2:10" x14ac:dyDescent="0.2">
      <c r="B6" s="27" t="s">
        <v>76</v>
      </c>
      <c r="C6" s="56">
        <v>18.009320905459386</v>
      </c>
      <c r="D6" s="56">
        <v>18.100425277922852</v>
      </c>
      <c r="E6" s="56">
        <v>19.938398357289529</v>
      </c>
      <c r="F6" s="56">
        <v>18.770680838263313</v>
      </c>
      <c r="G6" s="56">
        <v>19.822120866590652</v>
      </c>
      <c r="H6" s="56">
        <v>22.359224063457159</v>
      </c>
      <c r="I6" s="56">
        <v>25.472955815134586</v>
      </c>
      <c r="J6" s="56">
        <v>26.43</v>
      </c>
    </row>
    <row r="7" spans="2:10" x14ac:dyDescent="0.2">
      <c r="B7" s="27" t="s">
        <v>18</v>
      </c>
      <c r="C7" s="56">
        <v>12.333555259653794</v>
      </c>
      <c r="D7" s="56">
        <v>16.235171230321573</v>
      </c>
      <c r="E7" s="56">
        <v>16.868583162217661</v>
      </c>
      <c r="F7" s="56">
        <v>17.878271332598015</v>
      </c>
      <c r="G7" s="56">
        <v>17.559863169897376</v>
      </c>
      <c r="H7" s="56">
        <v>15.442812639074322</v>
      </c>
      <c r="I7" s="56">
        <v>14.596559167089893</v>
      </c>
      <c r="J7" s="56">
        <v>12.85</v>
      </c>
    </row>
    <row r="8" spans="2:10" x14ac:dyDescent="0.2">
      <c r="B8" s="27" t="s">
        <v>10</v>
      </c>
      <c r="C8" s="56">
        <v>6.8741677762982691</v>
      </c>
      <c r="D8" s="56">
        <v>9.8112362903827499</v>
      </c>
      <c r="E8" s="56">
        <v>11.904517453798768</v>
      </c>
      <c r="F8" s="56">
        <v>12.779504662588989</v>
      </c>
      <c r="G8" s="56">
        <v>13.527936145952109</v>
      </c>
      <c r="H8" s="56">
        <v>12.919186366135238</v>
      </c>
      <c r="I8" s="56">
        <v>12.734890807516509</v>
      </c>
      <c r="J8" s="56">
        <v>14.11</v>
      </c>
    </row>
    <row r="9" spans="2:10" x14ac:dyDescent="0.2">
      <c r="B9" s="27" t="s">
        <v>11</v>
      </c>
      <c r="C9" s="56">
        <v>15.14647137150466</v>
      </c>
      <c r="D9" s="56">
        <v>12.29575468178766</v>
      </c>
      <c r="E9" s="56">
        <v>10.703285420944558</v>
      </c>
      <c r="F9" s="56">
        <v>10.05715431665497</v>
      </c>
      <c r="G9" s="56">
        <v>9.5233751425313571</v>
      </c>
      <c r="H9" s="56">
        <v>8.4845153014476811</v>
      </c>
      <c r="I9" s="56">
        <v>7.2308278313864909</v>
      </c>
      <c r="J9" s="56">
        <v>6.76</v>
      </c>
    </row>
    <row r="10" spans="2:10" x14ac:dyDescent="0.2">
      <c r="B10" s="27" t="s">
        <v>65</v>
      </c>
      <c r="C10" s="56">
        <v>8.3555259653794938</v>
      </c>
      <c r="D10" s="56">
        <v>7.4610161904051324</v>
      </c>
      <c r="E10" s="56">
        <v>7.1047227926078023</v>
      </c>
      <c r="F10" s="56">
        <v>7.8411711621377727</v>
      </c>
      <c r="G10" s="56">
        <v>7.4116305587229192</v>
      </c>
      <c r="H10" s="56">
        <v>5.7095735490457864</v>
      </c>
      <c r="I10" s="56">
        <v>6.49917470797359</v>
      </c>
      <c r="J10" s="56">
        <v>7.07</v>
      </c>
    </row>
    <row r="11" spans="2:10" x14ac:dyDescent="0.2">
      <c r="B11" s="27" t="s">
        <v>77</v>
      </c>
      <c r="C11" s="56">
        <v>2.1138482023968042</v>
      </c>
      <c r="D11" s="56">
        <v>2.4248302618816679</v>
      </c>
      <c r="E11" s="56">
        <v>2.279260780287474</v>
      </c>
      <c r="F11" s="56">
        <v>2.2711320565526925</v>
      </c>
      <c r="G11" s="56">
        <v>2.2668187001140252</v>
      </c>
      <c r="H11" s="56">
        <v>1.5654860074871071</v>
      </c>
      <c r="I11" s="56">
        <v>1.2538090401218893</v>
      </c>
      <c r="J11" s="56">
        <v>0.89</v>
      </c>
    </row>
    <row r="12" spans="2:10" x14ac:dyDescent="0.2">
      <c r="B12" s="54" t="s">
        <v>74</v>
      </c>
      <c r="C12" s="57">
        <v>1.2816245006657789</v>
      </c>
      <c r="D12" s="57">
        <v>2.4845183914049094</v>
      </c>
      <c r="E12" s="57">
        <v>1.5451745379876796</v>
      </c>
      <c r="F12" s="57">
        <v>1.118018650355961</v>
      </c>
      <c r="G12" s="57">
        <v>0.76168757126567843</v>
      </c>
      <c r="H12" s="57">
        <v>0.82462891698735563</v>
      </c>
      <c r="I12" s="57">
        <v>0.90623412899949218</v>
      </c>
      <c r="J12" s="57">
        <v>0.86</v>
      </c>
    </row>
    <row r="13" spans="2:10" x14ac:dyDescent="0.2">
      <c r="B13" s="45" t="s">
        <v>66</v>
      </c>
      <c r="C13" s="58">
        <v>100</v>
      </c>
      <c r="D13" s="58">
        <v>100</v>
      </c>
      <c r="E13" s="58">
        <v>100</v>
      </c>
      <c r="F13" s="58">
        <v>100</v>
      </c>
      <c r="G13" s="58">
        <v>100</v>
      </c>
      <c r="H13" s="58">
        <v>100</v>
      </c>
      <c r="I13" s="58">
        <v>100</v>
      </c>
      <c r="J13" s="58">
        <v>100</v>
      </c>
    </row>
    <row r="14" spans="2:10" x14ac:dyDescent="0.2">
      <c r="B14" s="6" t="s">
        <v>125</v>
      </c>
    </row>
    <row r="15" spans="2:10" x14ac:dyDescent="0.2">
      <c r="B15" s="6" t="s">
        <v>116</v>
      </c>
    </row>
    <row r="18" spans="2:2" ht="12.75" x14ac:dyDescent="0.2">
      <c r="B18" s="46" t="s">
        <v>78</v>
      </c>
    </row>
    <row r="40" spans="2:2" x14ac:dyDescent="0.2">
      <c r="B40" s="6" t="s">
        <v>125</v>
      </c>
    </row>
    <row r="41" spans="2:2" x14ac:dyDescent="0.2">
      <c r="B41" s="6" t="s">
        <v>117</v>
      </c>
    </row>
  </sheetData>
  <hyperlinks>
    <hyperlink ref="B1" location="Sommaire!A1" display="Retour au sommaire"/>
  </hyperlinks>
  <pageMargins left="0.7" right="0.7" top="0.75" bottom="0.75" header="0.3" footer="0.3"/>
  <pageSetup paperSize="9" scale="84"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W49"/>
  <sheetViews>
    <sheetView showGridLines="0" tabSelected="1" zoomScaleNormal="100" workbookViewId="0">
      <selection activeCell="B21" sqref="B21"/>
    </sheetView>
  </sheetViews>
  <sheetFormatPr baseColWidth="10" defaultRowHeight="15" x14ac:dyDescent="0.25"/>
  <cols>
    <col min="1" max="1" width="2.85546875" style="113" customWidth="1"/>
    <col min="2" max="2" width="40.5703125" customWidth="1"/>
    <col min="3" max="9" width="8.28515625" customWidth="1"/>
    <col min="12" max="12" width="4.28515625" customWidth="1"/>
  </cols>
  <sheetData>
    <row r="1" spans="2:23" s="113" customFormat="1" x14ac:dyDescent="0.25">
      <c r="B1" s="130" t="s">
        <v>346</v>
      </c>
    </row>
    <row r="2" spans="2:23" x14ac:dyDescent="0.25">
      <c r="B2" s="46" t="s">
        <v>97</v>
      </c>
      <c r="C2" s="38"/>
      <c r="D2" s="38"/>
      <c r="E2" s="38"/>
      <c r="F2" s="38"/>
      <c r="G2" s="38"/>
      <c r="H2" s="38"/>
    </row>
    <row r="3" spans="2:23" s="74" customFormat="1" ht="12.75" x14ac:dyDescent="0.2">
      <c r="B3" s="149" t="s">
        <v>130</v>
      </c>
      <c r="C3" s="149">
        <v>2011</v>
      </c>
      <c r="D3" s="149">
        <v>2012</v>
      </c>
      <c r="E3" s="149">
        <v>2013</v>
      </c>
      <c r="F3" s="149">
        <v>2014</v>
      </c>
      <c r="G3" s="149">
        <v>2015</v>
      </c>
      <c r="H3" s="149">
        <v>2016</v>
      </c>
      <c r="I3" s="149">
        <v>2017</v>
      </c>
      <c r="M3" s="46" t="s">
        <v>137</v>
      </c>
    </row>
    <row r="4" spans="2:23" s="1" customFormat="1" ht="12" x14ac:dyDescent="0.2">
      <c r="B4" s="11" t="s">
        <v>91</v>
      </c>
      <c r="C4" s="69">
        <v>8.9504766</v>
      </c>
      <c r="D4" s="69">
        <v>8.9284300000000005</v>
      </c>
      <c r="E4" s="69">
        <v>8.6408619000000009</v>
      </c>
      <c r="F4" s="69">
        <v>7.8145007</v>
      </c>
      <c r="G4" s="69">
        <v>7.6181096000000004</v>
      </c>
      <c r="H4" s="69">
        <v>7.6678458999999997</v>
      </c>
      <c r="I4" s="69">
        <v>7.8923595000000004</v>
      </c>
    </row>
    <row r="5" spans="2:23" s="1" customFormat="1" ht="12" x14ac:dyDescent="0.2">
      <c r="B5" s="11" t="s">
        <v>90</v>
      </c>
      <c r="C5" s="69">
        <v>5.0263590999999996</v>
      </c>
      <c r="D5" s="69">
        <v>4.9684603999999997</v>
      </c>
      <c r="E5" s="69">
        <v>4.9518845000000002</v>
      </c>
      <c r="F5" s="69">
        <v>4.5715326999999997</v>
      </c>
      <c r="G5" s="69">
        <v>3.9560222</v>
      </c>
      <c r="H5" s="69">
        <v>4.1392632000000003</v>
      </c>
      <c r="I5" s="69">
        <v>4.3073246999999997</v>
      </c>
    </row>
    <row r="6" spans="2:23" s="1" customFormat="1" x14ac:dyDescent="0.25">
      <c r="B6" s="18" t="s">
        <v>89</v>
      </c>
      <c r="C6" s="71">
        <v>7.6520256</v>
      </c>
      <c r="D6" s="71">
        <v>7.8839775000000003</v>
      </c>
      <c r="E6" s="71">
        <v>7.8042305000000001</v>
      </c>
      <c r="F6" s="71">
        <v>7.1773797000000004</v>
      </c>
      <c r="G6" s="71">
        <v>6.8343046999999997</v>
      </c>
      <c r="H6" s="71">
        <v>6.8428152000000004</v>
      </c>
      <c r="I6" s="71">
        <v>7.0424781999999997</v>
      </c>
      <c r="Q6" s="111"/>
      <c r="R6" s="111"/>
      <c r="S6" s="111"/>
      <c r="T6" s="111"/>
      <c r="U6" s="111"/>
      <c r="V6" s="111"/>
      <c r="W6" s="111"/>
    </row>
    <row r="7" spans="2:23" ht="12" customHeight="1" x14ac:dyDescent="0.25">
      <c r="B7" s="6" t="s">
        <v>125</v>
      </c>
      <c r="C7" s="97"/>
      <c r="D7" s="97"/>
      <c r="E7" s="97"/>
      <c r="Q7" s="111"/>
      <c r="R7" s="111"/>
      <c r="S7" s="111"/>
      <c r="T7" s="111"/>
      <c r="U7" s="111"/>
      <c r="V7" s="111"/>
      <c r="W7" s="111"/>
    </row>
    <row r="8" spans="2:23" s="1" customFormat="1" ht="12" customHeight="1" x14ac:dyDescent="0.25">
      <c r="B8" s="6" t="s">
        <v>138</v>
      </c>
      <c r="Q8" s="111"/>
      <c r="R8" s="111"/>
      <c r="S8" s="111"/>
      <c r="T8" s="111"/>
      <c r="U8" s="111"/>
      <c r="V8" s="111"/>
      <c r="W8" s="111"/>
    </row>
    <row r="9" spans="2:23" s="1" customFormat="1" x14ac:dyDescent="0.25">
      <c r="B9" s="6"/>
      <c r="Q9" s="114"/>
      <c r="R9" s="114"/>
      <c r="S9" s="114"/>
      <c r="T9" s="114"/>
      <c r="U9" s="114"/>
      <c r="V9" s="114"/>
      <c r="W9" s="114"/>
    </row>
    <row r="10" spans="2:23" x14ac:dyDescent="0.25">
      <c r="B10" s="6"/>
      <c r="C10" s="97"/>
      <c r="D10" s="97"/>
      <c r="E10" s="97"/>
    </row>
    <row r="11" spans="2:23" x14ac:dyDescent="0.25">
      <c r="B11" s="46" t="s">
        <v>139</v>
      </c>
      <c r="C11" s="47"/>
      <c r="D11" s="47"/>
      <c r="E11" s="47"/>
      <c r="F11" s="47"/>
      <c r="G11" s="47"/>
      <c r="H11" s="47"/>
      <c r="I11" s="113"/>
    </row>
    <row r="12" spans="2:23" s="74" customFormat="1" ht="12" x14ac:dyDescent="0.2">
      <c r="B12" s="206" t="s">
        <v>130</v>
      </c>
      <c r="C12" s="149">
        <v>2011</v>
      </c>
      <c r="D12" s="149">
        <v>2012</v>
      </c>
      <c r="E12" s="149">
        <v>2013</v>
      </c>
      <c r="F12" s="149">
        <v>2014</v>
      </c>
      <c r="G12" s="149">
        <v>2015</v>
      </c>
      <c r="H12" s="149">
        <v>2016</v>
      </c>
      <c r="I12" s="149">
        <v>2017</v>
      </c>
    </row>
    <row r="13" spans="2:23" s="75" customFormat="1" ht="12" x14ac:dyDescent="0.2">
      <c r="B13" s="147" t="s">
        <v>131</v>
      </c>
      <c r="C13" s="115">
        <v>27.84</v>
      </c>
      <c r="D13" s="115">
        <v>28.14</v>
      </c>
      <c r="E13" s="115">
        <v>29.72</v>
      </c>
      <c r="F13" s="115">
        <v>40.090000000000003</v>
      </c>
      <c r="G13" s="115">
        <v>36.24</v>
      </c>
      <c r="H13" s="115">
        <v>28.29</v>
      </c>
      <c r="I13" s="115">
        <v>20.47</v>
      </c>
    </row>
    <row r="14" spans="2:23" s="75" customFormat="1" ht="12" x14ac:dyDescent="0.2">
      <c r="B14" s="147" t="s">
        <v>132</v>
      </c>
      <c r="C14" s="115">
        <v>3.42</v>
      </c>
      <c r="D14" s="115">
        <v>3.04</v>
      </c>
      <c r="E14" s="115">
        <v>3.58</v>
      </c>
      <c r="F14" s="115">
        <v>4.13</v>
      </c>
      <c r="G14" s="115">
        <v>5.52</v>
      </c>
      <c r="H14" s="115">
        <v>10.3</v>
      </c>
      <c r="I14" s="115">
        <v>8.64</v>
      </c>
    </row>
    <row r="15" spans="2:23" s="1" customFormat="1" ht="12" x14ac:dyDescent="0.2">
      <c r="B15" s="147" t="s">
        <v>133</v>
      </c>
      <c r="C15" s="115">
        <v>5.94</v>
      </c>
      <c r="D15" s="115">
        <v>11.82</v>
      </c>
      <c r="E15" s="115">
        <v>13.37</v>
      </c>
      <c r="F15" s="115">
        <v>20.7</v>
      </c>
      <c r="G15" s="115">
        <v>32.619999999999997</v>
      </c>
      <c r="H15" s="115">
        <v>40.619999999999997</v>
      </c>
      <c r="I15" s="115">
        <v>45.63</v>
      </c>
    </row>
    <row r="16" spans="2:23" s="1" customFormat="1" ht="12" x14ac:dyDescent="0.2">
      <c r="B16" s="147" t="s">
        <v>134</v>
      </c>
      <c r="C16" s="115">
        <v>26.14</v>
      </c>
      <c r="D16" s="115">
        <v>17.489999999999998</v>
      </c>
      <c r="E16" s="115">
        <v>19.079999999999998</v>
      </c>
      <c r="F16" s="115">
        <v>16.62</v>
      </c>
      <c r="G16" s="115">
        <v>14.46</v>
      </c>
      <c r="H16" s="115">
        <v>10.37</v>
      </c>
      <c r="I16" s="115">
        <v>13.12</v>
      </c>
    </row>
    <row r="17" spans="2:20" s="1" customFormat="1" ht="12" x14ac:dyDescent="0.2">
      <c r="B17" s="147" t="s">
        <v>135</v>
      </c>
      <c r="C17" s="115">
        <v>6.8</v>
      </c>
      <c r="D17" s="115">
        <v>9.98</v>
      </c>
      <c r="E17" s="115">
        <v>11.63</v>
      </c>
      <c r="F17" s="115">
        <v>9.81</v>
      </c>
      <c r="G17" s="115">
        <v>7.37</v>
      </c>
      <c r="H17" s="115">
        <v>8.09</v>
      </c>
      <c r="I17" s="115">
        <v>9.0299999999999994</v>
      </c>
    </row>
    <row r="18" spans="2:20" s="1" customFormat="1" ht="12" x14ac:dyDescent="0.2">
      <c r="B18" s="148" t="s">
        <v>136</v>
      </c>
      <c r="C18" s="116">
        <v>29.86</v>
      </c>
      <c r="D18" s="116">
        <v>29.51</v>
      </c>
      <c r="E18" s="116">
        <v>22.619999999999997</v>
      </c>
      <c r="F18" s="116">
        <v>8.65</v>
      </c>
      <c r="G18" s="116">
        <v>3.79</v>
      </c>
      <c r="H18" s="116">
        <v>2.3199999999999998</v>
      </c>
      <c r="I18" s="116">
        <v>3.11</v>
      </c>
    </row>
    <row r="19" spans="2:20" s="1" customFormat="1" ht="12" x14ac:dyDescent="0.2">
      <c r="B19" s="6" t="s">
        <v>125</v>
      </c>
    </row>
    <row r="20" spans="2:20" s="1" customFormat="1" ht="12" customHeight="1" x14ac:dyDescent="0.2">
      <c r="B20" s="201" t="s">
        <v>140</v>
      </c>
      <c r="C20" s="201"/>
      <c r="D20" s="201"/>
      <c r="E20" s="201"/>
      <c r="F20" s="201"/>
      <c r="G20" s="201"/>
      <c r="H20" s="201"/>
      <c r="I20" s="201"/>
    </row>
    <row r="21" spans="2:20" s="1" customFormat="1" ht="12" x14ac:dyDescent="0.2">
      <c r="B21" s="141"/>
    </row>
    <row r="22" spans="2:20" x14ac:dyDescent="0.25">
      <c r="B22" s="6"/>
    </row>
    <row r="23" spans="2:20" x14ac:dyDescent="0.25">
      <c r="B23" s="76"/>
      <c r="C23" s="77"/>
      <c r="D23" s="77"/>
      <c r="E23" s="77"/>
      <c r="F23" s="77"/>
      <c r="G23" s="77"/>
      <c r="H23" s="77"/>
      <c r="I23" s="77"/>
      <c r="M23" s="6" t="s">
        <v>125</v>
      </c>
      <c r="N23" s="1"/>
      <c r="O23" s="1"/>
      <c r="P23" s="1"/>
      <c r="Q23" s="1"/>
      <c r="R23" s="1"/>
      <c r="S23" s="1"/>
      <c r="T23" s="1"/>
    </row>
    <row r="24" spans="2:20" s="75" customFormat="1" x14ac:dyDescent="0.25">
      <c r="B24" s="46" t="s">
        <v>99</v>
      </c>
      <c r="C24" s="47"/>
      <c r="D24" s="47"/>
      <c r="E24" s="47"/>
      <c r="F24" s="47"/>
      <c r="G24" s="47"/>
      <c r="H24" s="47"/>
      <c r="I24"/>
      <c r="M24" s="201" t="s">
        <v>164</v>
      </c>
      <c r="N24" s="201"/>
      <c r="O24" s="201"/>
      <c r="P24" s="201"/>
      <c r="Q24" s="201"/>
      <c r="R24" s="201"/>
      <c r="S24" s="201"/>
      <c r="T24" s="201"/>
    </row>
    <row r="25" spans="2:20" x14ac:dyDescent="0.25">
      <c r="B25" s="73" t="s">
        <v>130</v>
      </c>
      <c r="C25" s="149">
        <v>2011</v>
      </c>
      <c r="D25" s="149">
        <v>2012</v>
      </c>
      <c r="E25" s="149">
        <v>2013</v>
      </c>
      <c r="F25" s="149">
        <v>2014</v>
      </c>
      <c r="G25" s="149">
        <v>2015</v>
      </c>
      <c r="H25" s="149">
        <v>2016</v>
      </c>
      <c r="I25" s="149">
        <v>2017</v>
      </c>
      <c r="M25" s="114"/>
      <c r="N25" s="114"/>
      <c r="O25" s="114"/>
      <c r="P25" s="114"/>
      <c r="Q25" s="114"/>
      <c r="R25" s="114"/>
      <c r="S25" s="114"/>
      <c r="T25" s="112"/>
    </row>
    <row r="26" spans="2:20" x14ac:dyDescent="0.25">
      <c r="B26" s="84" t="s">
        <v>98</v>
      </c>
      <c r="C26" s="85">
        <f>SUM(C28:C33)</f>
        <v>33.090000000000003</v>
      </c>
      <c r="D26" s="85">
        <f t="shared" ref="D26:I26" si="0">SUM(D28:D33)</f>
        <v>26.379999999999995</v>
      </c>
      <c r="E26" s="85">
        <f t="shared" si="0"/>
        <v>22.67</v>
      </c>
      <c r="F26" s="85">
        <f t="shared" si="0"/>
        <v>19.639999999999997</v>
      </c>
      <c r="G26" s="85">
        <f t="shared" si="0"/>
        <v>21.400000000000002</v>
      </c>
      <c r="H26" s="85">
        <f t="shared" si="0"/>
        <v>23.389999999999997</v>
      </c>
      <c r="I26" s="85">
        <f t="shared" si="0"/>
        <v>23.709999999999997</v>
      </c>
      <c r="M26" s="49" t="s">
        <v>96</v>
      </c>
    </row>
    <row r="27" spans="2:20" x14ac:dyDescent="0.25">
      <c r="B27" s="76" t="s">
        <v>102</v>
      </c>
      <c r="C27" s="77"/>
      <c r="D27" s="77"/>
      <c r="E27" s="77"/>
      <c r="F27" s="77"/>
      <c r="G27" s="77"/>
      <c r="H27" s="77"/>
      <c r="I27" s="77"/>
    </row>
    <row r="28" spans="2:20" x14ac:dyDescent="0.25">
      <c r="B28" s="79" t="s">
        <v>95</v>
      </c>
      <c r="C28" s="72">
        <v>17.39</v>
      </c>
      <c r="D28" s="72">
        <v>11.55</v>
      </c>
      <c r="E28" s="72">
        <v>8.24</v>
      </c>
      <c r="F28" s="72">
        <v>7.13</v>
      </c>
      <c r="G28" s="72">
        <v>8.36</v>
      </c>
      <c r="H28" s="72">
        <v>8.2799999999999994</v>
      </c>
      <c r="I28" s="72">
        <v>8.2100000000000009</v>
      </c>
    </row>
    <row r="29" spans="2:20" x14ac:dyDescent="0.25">
      <c r="B29" s="79" t="s">
        <v>101</v>
      </c>
      <c r="C29" s="72">
        <v>8.34</v>
      </c>
      <c r="D29" s="72">
        <v>7.92</v>
      </c>
      <c r="E29" s="72">
        <v>8.2100000000000009</v>
      </c>
      <c r="F29" s="72">
        <v>6.9700000000000006</v>
      </c>
      <c r="G29" s="72">
        <v>6.85</v>
      </c>
      <c r="H29" s="72">
        <v>8.09</v>
      </c>
      <c r="I29" s="72">
        <v>7.58</v>
      </c>
    </row>
    <row r="30" spans="2:20" x14ac:dyDescent="0.25">
      <c r="B30" s="79" t="s">
        <v>92</v>
      </c>
      <c r="C30" s="72">
        <v>4.04</v>
      </c>
      <c r="D30" s="72">
        <v>4.01</v>
      </c>
      <c r="E30" s="72">
        <v>3.9</v>
      </c>
      <c r="F30" s="72">
        <v>3.47</v>
      </c>
      <c r="G30" s="72">
        <v>4.07</v>
      </c>
      <c r="H30" s="72">
        <v>4.51</v>
      </c>
      <c r="I30" s="72">
        <v>4.74</v>
      </c>
    </row>
    <row r="31" spans="2:20" x14ac:dyDescent="0.25">
      <c r="B31" s="79" t="s">
        <v>94</v>
      </c>
      <c r="C31" s="72">
        <v>0.96</v>
      </c>
      <c r="D31" s="72">
        <v>1.17</v>
      </c>
      <c r="E31" s="72">
        <v>1.1399999999999999</v>
      </c>
      <c r="F31" s="72">
        <v>1.08</v>
      </c>
      <c r="G31" s="72">
        <v>1</v>
      </c>
      <c r="H31" s="72">
        <v>1.29</v>
      </c>
      <c r="I31" s="72">
        <v>1.29</v>
      </c>
    </row>
    <row r="32" spans="2:20" x14ac:dyDescent="0.25">
      <c r="B32" s="79" t="s">
        <v>93</v>
      </c>
      <c r="C32" s="72">
        <v>2.34</v>
      </c>
      <c r="D32" s="72">
        <v>1.58</v>
      </c>
      <c r="E32" s="72">
        <v>1.02</v>
      </c>
      <c r="F32" s="72">
        <v>0.84</v>
      </c>
      <c r="G32" s="72">
        <v>0.93</v>
      </c>
      <c r="H32" s="72">
        <v>1.01</v>
      </c>
      <c r="I32" s="72">
        <v>0.99</v>
      </c>
    </row>
    <row r="33" spans="2:21" x14ac:dyDescent="0.25">
      <c r="B33" s="78" t="s">
        <v>100</v>
      </c>
      <c r="C33" s="70">
        <v>0.02</v>
      </c>
      <c r="D33" s="70">
        <v>0.15</v>
      </c>
      <c r="E33" s="70">
        <v>0.16</v>
      </c>
      <c r="F33" s="70">
        <v>0.15</v>
      </c>
      <c r="G33" s="70">
        <v>0.19</v>
      </c>
      <c r="H33" s="70">
        <v>0.21</v>
      </c>
      <c r="I33" s="70">
        <v>0.89999999999999991</v>
      </c>
    </row>
    <row r="34" spans="2:21" ht="12" customHeight="1" x14ac:dyDescent="0.25">
      <c r="B34" s="6" t="s">
        <v>125</v>
      </c>
      <c r="C34" s="1"/>
      <c r="D34" s="1"/>
      <c r="E34" s="1"/>
      <c r="F34" s="1"/>
      <c r="G34" s="1"/>
      <c r="H34" s="1"/>
      <c r="I34" s="1"/>
    </row>
    <row r="35" spans="2:21" ht="12" customHeight="1" x14ac:dyDescent="0.25">
      <c r="B35" s="201" t="s">
        <v>103</v>
      </c>
      <c r="C35" s="201"/>
      <c r="D35" s="201"/>
      <c r="E35" s="201"/>
      <c r="F35" s="201"/>
      <c r="G35" s="201"/>
      <c r="H35" s="201"/>
      <c r="I35" s="201"/>
    </row>
    <row r="36" spans="2:21" ht="12" customHeight="1" x14ac:dyDescent="0.25">
      <c r="B36" s="201"/>
      <c r="C36" s="201"/>
      <c r="D36" s="201"/>
      <c r="E36" s="201"/>
      <c r="F36" s="201"/>
      <c r="G36" s="201"/>
      <c r="H36" s="201"/>
      <c r="I36" s="201"/>
    </row>
    <row r="37" spans="2:21" ht="12" customHeight="1" x14ac:dyDescent="0.25">
      <c r="B37" s="6" t="s">
        <v>141</v>
      </c>
    </row>
    <row r="43" spans="2:21" ht="15" customHeight="1" x14ac:dyDescent="0.25"/>
    <row r="44" spans="2:21" ht="12" customHeight="1" x14ac:dyDescent="0.25">
      <c r="M44" s="6" t="s">
        <v>125</v>
      </c>
      <c r="N44" s="113"/>
      <c r="O44" s="113"/>
      <c r="P44" s="113"/>
      <c r="Q44" s="113"/>
      <c r="R44" s="113"/>
      <c r="S44" s="113"/>
      <c r="T44" s="113"/>
      <c r="U44" s="113"/>
    </row>
    <row r="45" spans="2:21" ht="12" customHeight="1" x14ac:dyDescent="0.25">
      <c r="M45" s="200" t="s">
        <v>103</v>
      </c>
      <c r="N45" s="200"/>
      <c r="O45" s="200"/>
      <c r="P45" s="200"/>
      <c r="Q45" s="200"/>
      <c r="R45" s="200"/>
      <c r="S45" s="200"/>
      <c r="T45" s="113"/>
      <c r="U45" s="113"/>
    </row>
    <row r="46" spans="2:21" ht="12" customHeight="1" x14ac:dyDescent="0.25">
      <c r="M46" s="200"/>
      <c r="N46" s="200"/>
      <c r="O46" s="200"/>
      <c r="P46" s="200"/>
      <c r="Q46" s="200"/>
      <c r="R46" s="200"/>
      <c r="S46" s="200"/>
      <c r="T46" s="95"/>
      <c r="U46" s="95"/>
    </row>
    <row r="47" spans="2:21" ht="12" customHeight="1" x14ac:dyDescent="0.25">
      <c r="M47" s="6" t="s">
        <v>141</v>
      </c>
    </row>
    <row r="49" spans="15:20" x14ac:dyDescent="0.25">
      <c r="O49" s="112"/>
      <c r="P49" s="112"/>
      <c r="Q49" s="112"/>
      <c r="R49" s="112"/>
      <c r="S49" s="112"/>
      <c r="T49" s="112"/>
    </row>
  </sheetData>
  <mergeCells count="4">
    <mergeCell ref="B20:I20"/>
    <mergeCell ref="B35:I36"/>
    <mergeCell ref="M24:T24"/>
    <mergeCell ref="M45:S46"/>
  </mergeCells>
  <hyperlinks>
    <hyperlink ref="B1" location="Sommaire!A1" display="Retour au sommaire"/>
  </hyperlinks>
  <pageMargins left="0.7" right="0.7" top="0.75" bottom="0.75" header="0.3" footer="0.3"/>
  <pageSetup paperSize="9" scale="70" orientation="portrait"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B1:T37"/>
  <sheetViews>
    <sheetView showGridLines="0" zoomScaleNormal="100" workbookViewId="0">
      <selection activeCell="B1" sqref="B1"/>
    </sheetView>
  </sheetViews>
  <sheetFormatPr baseColWidth="10" defaultColWidth="11.5703125" defaultRowHeight="12" x14ac:dyDescent="0.2"/>
  <cols>
    <col min="1" max="1" width="2.85546875" style="1" customWidth="1"/>
    <col min="2" max="2" width="24.28515625" style="1" customWidth="1"/>
    <col min="3" max="9" width="11.5703125" style="1"/>
    <col min="10" max="10" width="11.5703125" style="7"/>
    <col min="11" max="16384" width="11.5703125" style="1"/>
  </cols>
  <sheetData>
    <row r="1" spans="2:20" ht="15" x14ac:dyDescent="0.25">
      <c r="B1" s="130" t="s">
        <v>346</v>
      </c>
    </row>
    <row r="2" spans="2:20" s="48" customFormat="1" ht="18.600000000000001" customHeight="1" x14ac:dyDescent="0.2">
      <c r="B2" s="68" t="s">
        <v>361</v>
      </c>
      <c r="J2" s="49"/>
    </row>
    <row r="3" spans="2:20" s="20" customFormat="1" ht="25.15" customHeight="1" x14ac:dyDescent="0.25">
      <c r="B3" s="19"/>
      <c r="C3" s="19">
        <v>2011</v>
      </c>
      <c r="D3" s="19">
        <v>2012</v>
      </c>
      <c r="E3" s="19">
        <v>2013</v>
      </c>
      <c r="F3" s="19">
        <v>2014</v>
      </c>
      <c r="G3" s="19">
        <v>2015</v>
      </c>
      <c r="H3" s="19">
        <v>2016</v>
      </c>
      <c r="I3" s="19">
        <v>2017</v>
      </c>
    </row>
    <row r="4" spans="2:20" s="11" customFormat="1" ht="13.9" customHeight="1" x14ac:dyDescent="0.25">
      <c r="B4" s="20" t="s">
        <v>52</v>
      </c>
      <c r="C4" s="197">
        <v>49.85</v>
      </c>
      <c r="D4" s="197">
        <v>52.31</v>
      </c>
      <c r="E4" s="197">
        <v>52.2</v>
      </c>
      <c r="F4" s="197">
        <v>52.9</v>
      </c>
      <c r="G4" s="197">
        <v>53.86</v>
      </c>
      <c r="H4" s="197">
        <v>49.47</v>
      </c>
      <c r="I4" s="197">
        <v>51.29</v>
      </c>
      <c r="K4" s="150"/>
      <c r="L4" s="5"/>
      <c r="M4" s="5"/>
      <c r="N4" s="5"/>
      <c r="O4" s="5"/>
      <c r="P4" s="5"/>
      <c r="Q4" s="5"/>
      <c r="R4" s="5"/>
      <c r="S4" s="5"/>
      <c r="T4" s="113"/>
    </row>
    <row r="5" spans="2:20" s="11" customFormat="1" ht="13.9" customHeight="1" x14ac:dyDescent="0.25">
      <c r="B5" s="20" t="s">
        <v>53</v>
      </c>
      <c r="C5" s="197">
        <v>14.03</v>
      </c>
      <c r="D5" s="197">
        <v>15.93</v>
      </c>
      <c r="E5" s="197">
        <v>17.690000000000001</v>
      </c>
      <c r="F5" s="197">
        <v>18.45</v>
      </c>
      <c r="G5" s="197">
        <v>16.7</v>
      </c>
      <c r="H5" s="197">
        <v>17.8</v>
      </c>
      <c r="I5" s="197">
        <v>17.010000000000002</v>
      </c>
      <c r="J5" s="93"/>
      <c r="K5" s="5"/>
      <c r="L5" s="5"/>
      <c r="M5" s="5"/>
      <c r="N5" s="5"/>
      <c r="O5" s="5"/>
      <c r="P5" s="5"/>
      <c r="Q5" s="5"/>
    </row>
    <row r="6" spans="2:20" s="11" customFormat="1" ht="13.9" customHeight="1" x14ac:dyDescent="0.25">
      <c r="B6" s="20" t="s">
        <v>54</v>
      </c>
      <c r="C6" s="197">
        <v>7.32</v>
      </c>
      <c r="D6" s="197">
        <v>7.27</v>
      </c>
      <c r="E6" s="197">
        <v>8.08</v>
      </c>
      <c r="F6" s="197">
        <v>9.7799999999999994</v>
      </c>
      <c r="G6" s="197">
        <v>14.66</v>
      </c>
      <c r="H6" s="197">
        <v>19.63</v>
      </c>
      <c r="I6" s="197">
        <v>21.27</v>
      </c>
      <c r="J6" s="93"/>
      <c r="K6" s="5"/>
      <c r="L6" s="5"/>
      <c r="M6" s="5"/>
      <c r="N6" s="5"/>
      <c r="O6" s="5"/>
      <c r="P6" s="5"/>
      <c r="Q6" s="5"/>
    </row>
    <row r="7" spans="2:20" s="11" customFormat="1" ht="13.9" customHeight="1" x14ac:dyDescent="0.25">
      <c r="B7" s="31" t="s">
        <v>55</v>
      </c>
      <c r="C7" s="198">
        <v>28.8</v>
      </c>
      <c r="D7" s="198">
        <v>24.49</v>
      </c>
      <c r="E7" s="198">
        <v>22.02</v>
      </c>
      <c r="F7" s="198">
        <v>18.88</v>
      </c>
      <c r="G7" s="198">
        <v>14.79</v>
      </c>
      <c r="H7" s="198">
        <v>13.1</v>
      </c>
      <c r="I7" s="198">
        <v>10.43</v>
      </c>
      <c r="J7" s="93"/>
      <c r="K7" s="194"/>
      <c r="L7" s="194"/>
      <c r="M7" s="194"/>
      <c r="N7" s="194"/>
      <c r="O7" s="194"/>
      <c r="P7" s="194"/>
      <c r="Q7" s="194"/>
      <c r="R7" s="194"/>
    </row>
    <row r="8" spans="2:20" s="11" customFormat="1" ht="13.9" customHeight="1" x14ac:dyDescent="0.25">
      <c r="B8" s="195" t="s">
        <v>350</v>
      </c>
      <c r="C8" s="196">
        <v>28.02</v>
      </c>
      <c r="D8" s="196">
        <v>27.77</v>
      </c>
      <c r="E8" s="196">
        <v>27.65</v>
      </c>
      <c r="F8" s="196">
        <v>27.26</v>
      </c>
      <c r="G8" s="196">
        <v>27</v>
      </c>
      <c r="H8" s="196">
        <v>27.16</v>
      </c>
      <c r="I8" s="196">
        <v>26.96</v>
      </c>
      <c r="J8" s="113"/>
      <c r="K8" s="193"/>
      <c r="L8" s="193"/>
      <c r="M8" s="193"/>
      <c r="N8" s="193"/>
      <c r="O8" s="193"/>
      <c r="P8" s="193"/>
      <c r="Q8" s="193"/>
      <c r="R8" s="193"/>
    </row>
    <row r="9" spans="2:20" x14ac:dyDescent="0.2">
      <c r="B9" s="6" t="s">
        <v>125</v>
      </c>
    </row>
    <row r="10" spans="2:20" ht="15" x14ac:dyDescent="0.25">
      <c r="B10" s="201" t="s">
        <v>110</v>
      </c>
      <c r="C10" s="201"/>
      <c r="D10" s="201"/>
      <c r="E10" s="201"/>
      <c r="F10" s="201"/>
      <c r="G10" s="201"/>
      <c r="H10" s="201"/>
      <c r="L10" s="194"/>
    </row>
    <row r="11" spans="2:20" ht="15" x14ac:dyDescent="0.25">
      <c r="B11" s="201"/>
      <c r="C11" s="201"/>
      <c r="D11" s="201"/>
      <c r="E11" s="201"/>
      <c r="F11" s="201"/>
      <c r="G11" s="201"/>
      <c r="H11" s="201"/>
      <c r="L11" s="194"/>
    </row>
    <row r="12" spans="2:20" ht="15" x14ac:dyDescent="0.25">
      <c r="L12" s="194"/>
    </row>
    <row r="13" spans="2:20" ht="15" x14ac:dyDescent="0.25">
      <c r="C13" s="46" t="s">
        <v>75</v>
      </c>
      <c r="L13" s="194"/>
    </row>
    <row r="14" spans="2:20" ht="15" x14ac:dyDescent="0.25">
      <c r="L14" s="194"/>
    </row>
    <row r="15" spans="2:20" ht="15" x14ac:dyDescent="0.25">
      <c r="L15" s="194"/>
    </row>
    <row r="16" spans="2:20" ht="15" x14ac:dyDescent="0.25">
      <c r="L16" s="194"/>
    </row>
    <row r="17" spans="12:12" ht="15" x14ac:dyDescent="0.25">
      <c r="L17" s="194"/>
    </row>
    <row r="35" spans="3:9" x14ac:dyDescent="0.2">
      <c r="C35" s="6" t="s">
        <v>125</v>
      </c>
    </row>
    <row r="36" spans="3:9" ht="12" customHeight="1" x14ac:dyDescent="0.2">
      <c r="C36" s="201" t="s">
        <v>118</v>
      </c>
      <c r="D36" s="201"/>
      <c r="E36" s="201"/>
      <c r="F36" s="201"/>
      <c r="G36" s="201"/>
      <c r="H36" s="201"/>
      <c r="I36" s="201"/>
    </row>
    <row r="37" spans="3:9" x14ac:dyDescent="0.2">
      <c r="C37" s="86"/>
      <c r="D37" s="86"/>
      <c r="E37" s="86"/>
      <c r="F37" s="86"/>
      <c r="G37" s="86"/>
      <c r="H37" s="86"/>
      <c r="I37" s="86"/>
    </row>
  </sheetData>
  <mergeCells count="2">
    <mergeCell ref="B10:H11"/>
    <mergeCell ref="C36:I36"/>
  </mergeCells>
  <hyperlinks>
    <hyperlink ref="B1" location="Sommaire!A1" display="Retour au sommaire"/>
  </hyperlinks>
  <pageMargins left="0.7" right="0.7" top="0.75" bottom="0.75" header="0.3" footer="0.3"/>
  <pageSetup paperSize="9" scale="78"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B1:S40"/>
  <sheetViews>
    <sheetView showGridLines="0" zoomScaleNormal="100" workbookViewId="0">
      <selection activeCell="B1" sqref="B1"/>
    </sheetView>
  </sheetViews>
  <sheetFormatPr baseColWidth="10" defaultColWidth="11.5703125" defaultRowHeight="12" x14ac:dyDescent="0.2"/>
  <cols>
    <col min="1" max="1" width="2.85546875" style="1" customWidth="1"/>
    <col min="2" max="2" width="27.7109375" style="1" customWidth="1"/>
    <col min="3" max="16384" width="11.5703125" style="1"/>
  </cols>
  <sheetData>
    <row r="1" spans="2:16" ht="15" x14ac:dyDescent="0.25">
      <c r="B1" s="130" t="s">
        <v>346</v>
      </c>
    </row>
    <row r="2" spans="2:16" s="47" customFormat="1" ht="31.15" customHeight="1" x14ac:dyDescent="0.25">
      <c r="B2" s="68" t="s">
        <v>17</v>
      </c>
      <c r="C2" s="153"/>
      <c r="D2" s="153"/>
      <c r="E2" s="153"/>
      <c r="F2" s="153"/>
      <c r="G2" s="153"/>
      <c r="H2" s="153"/>
      <c r="I2" s="153"/>
      <c r="J2" s="153"/>
      <c r="K2" s="153"/>
    </row>
    <row r="3" spans="2:16" s="20" customFormat="1" ht="25.15" customHeight="1" x14ac:dyDescent="0.25">
      <c r="B3" s="157"/>
      <c r="C3" s="157">
        <v>2010</v>
      </c>
      <c r="D3" s="157">
        <v>2011</v>
      </c>
      <c r="E3" s="157">
        <v>2012</v>
      </c>
      <c r="F3" s="157">
        <v>2013</v>
      </c>
      <c r="G3" s="157">
        <v>2014</v>
      </c>
      <c r="H3" s="157">
        <v>2015</v>
      </c>
      <c r="I3" s="157">
        <v>2016</v>
      </c>
      <c r="J3" s="157">
        <v>2017</v>
      </c>
      <c r="K3" s="157" t="s">
        <v>19</v>
      </c>
    </row>
    <row r="4" spans="2:16" s="11" customFormat="1" ht="15.6" customHeight="1" x14ac:dyDescent="0.25">
      <c r="B4" s="12" t="s">
        <v>0</v>
      </c>
      <c r="C4" s="50">
        <v>6008</v>
      </c>
      <c r="D4" s="50">
        <v>13403</v>
      </c>
      <c r="E4" s="50">
        <v>19482</v>
      </c>
      <c r="F4" s="50">
        <v>19946</v>
      </c>
      <c r="G4" s="50">
        <v>21925</v>
      </c>
      <c r="H4" s="50">
        <v>38200</v>
      </c>
      <c r="I4" s="50">
        <v>63044</v>
      </c>
      <c r="J4" s="50">
        <v>79069</v>
      </c>
      <c r="K4" s="50">
        <v>261077</v>
      </c>
    </row>
    <row r="5" spans="2:16" s="15" customFormat="1" ht="15.6" customHeight="1" x14ac:dyDescent="0.25">
      <c r="B5" s="13" t="s">
        <v>1</v>
      </c>
      <c r="C5" s="14">
        <v>2589</v>
      </c>
      <c r="D5" s="14">
        <v>5670</v>
      </c>
      <c r="E5" s="14">
        <v>8011</v>
      </c>
      <c r="F5" s="14">
        <v>8263</v>
      </c>
      <c r="G5" s="14">
        <v>9271</v>
      </c>
      <c r="H5" s="14">
        <v>15963</v>
      </c>
      <c r="I5" s="14">
        <v>25863</v>
      </c>
      <c r="J5" s="14">
        <v>32272</v>
      </c>
      <c r="K5" s="14">
        <v>107902</v>
      </c>
      <c r="N5" s="155"/>
      <c r="O5" s="155"/>
      <c r="P5" s="155"/>
    </row>
    <row r="6" spans="2:16" s="15" customFormat="1" ht="15.6" customHeight="1" x14ac:dyDescent="0.25">
      <c r="B6" s="13" t="s">
        <v>2</v>
      </c>
      <c r="C6" s="14">
        <v>3419</v>
      </c>
      <c r="D6" s="14">
        <v>7733</v>
      </c>
      <c r="E6" s="14">
        <v>11471</v>
      </c>
      <c r="F6" s="14">
        <v>11683</v>
      </c>
      <c r="G6" s="14">
        <v>12654</v>
      </c>
      <c r="H6" s="14">
        <v>22237</v>
      </c>
      <c r="I6" s="14">
        <v>37181</v>
      </c>
      <c r="J6" s="14">
        <v>46797</v>
      </c>
      <c r="K6" s="14">
        <v>153175</v>
      </c>
      <c r="N6" s="155"/>
      <c r="O6" s="155"/>
      <c r="P6" s="155"/>
    </row>
    <row r="7" spans="2:16" s="11" customFormat="1" ht="15.6" customHeight="1" x14ac:dyDescent="0.25">
      <c r="B7" s="16" t="s">
        <v>16</v>
      </c>
      <c r="C7" s="50">
        <v>6008</v>
      </c>
      <c r="D7" s="50">
        <v>19133</v>
      </c>
      <c r="E7" s="50">
        <v>29884</v>
      </c>
      <c r="F7" s="50">
        <v>33724</v>
      </c>
      <c r="G7" s="50">
        <v>34837</v>
      </c>
      <c r="H7" s="50">
        <v>52402</v>
      </c>
      <c r="I7" s="50">
        <v>91772</v>
      </c>
      <c r="J7" s="50">
        <v>123162</v>
      </c>
      <c r="K7" s="50"/>
      <c r="L7" s="17"/>
      <c r="O7" s="155"/>
      <c r="P7" s="155"/>
    </row>
    <row r="8" spans="2:16" s="11" customFormat="1" ht="15.6" customHeight="1" x14ac:dyDescent="0.25">
      <c r="B8" s="13" t="s">
        <v>1</v>
      </c>
      <c r="C8" s="14">
        <v>2589</v>
      </c>
      <c r="D8" s="14">
        <v>8131</v>
      </c>
      <c r="E8" s="14">
        <v>12378</v>
      </c>
      <c r="F8" s="14">
        <v>13858</v>
      </c>
      <c r="G8" s="14">
        <v>14481</v>
      </c>
      <c r="H8" s="14">
        <v>21829</v>
      </c>
      <c r="I8" s="14">
        <v>37704</v>
      </c>
      <c r="J8" s="14">
        <v>50337</v>
      </c>
      <c r="K8" s="14"/>
      <c r="L8" s="17"/>
      <c r="O8" s="155"/>
      <c r="P8" s="155"/>
    </row>
    <row r="9" spans="2:16" s="11" customFormat="1" ht="15.6" customHeight="1" x14ac:dyDescent="0.25">
      <c r="B9" s="13" t="s">
        <v>2</v>
      </c>
      <c r="C9" s="14">
        <v>3419</v>
      </c>
      <c r="D9" s="14">
        <v>11002</v>
      </c>
      <c r="E9" s="14">
        <v>17506</v>
      </c>
      <c r="F9" s="14">
        <v>19866</v>
      </c>
      <c r="G9" s="14">
        <v>20356</v>
      </c>
      <c r="H9" s="14">
        <v>30573</v>
      </c>
      <c r="I9" s="14">
        <v>54068</v>
      </c>
      <c r="J9" s="14">
        <v>72825</v>
      </c>
      <c r="K9" s="14"/>
      <c r="L9" s="17"/>
      <c r="O9" s="155"/>
      <c r="P9" s="155"/>
    </row>
    <row r="10" spans="2:16" s="11" customFormat="1" ht="15.6" customHeight="1" x14ac:dyDescent="0.25">
      <c r="B10" s="158" t="s">
        <v>51</v>
      </c>
      <c r="C10" s="51">
        <v>5776</v>
      </c>
      <c r="D10" s="51">
        <v>10702</v>
      </c>
      <c r="E10" s="51">
        <v>14219</v>
      </c>
      <c r="F10" s="51">
        <v>13446</v>
      </c>
      <c r="G10" s="51">
        <v>14617</v>
      </c>
      <c r="H10" s="51">
        <v>29570</v>
      </c>
      <c r="I10" s="51">
        <v>45223</v>
      </c>
      <c r="J10" s="51">
        <v>57495</v>
      </c>
      <c r="K10" s="51"/>
    </row>
    <row r="11" spans="2:16" s="11" customFormat="1" ht="15.6" customHeight="1" x14ac:dyDescent="0.25">
      <c r="B11" s="12" t="s">
        <v>349</v>
      </c>
      <c r="C11" s="50"/>
      <c r="D11" s="50"/>
      <c r="E11" s="50"/>
      <c r="F11" s="50"/>
      <c r="G11" s="50"/>
      <c r="H11" s="50"/>
      <c r="I11" s="50"/>
      <c r="J11" s="50"/>
      <c r="K11" s="50"/>
      <c r="N11" s="154"/>
      <c r="O11" s="154"/>
      <c r="P11" s="154"/>
    </row>
    <row r="12" spans="2:16" s="15" customFormat="1" ht="15.6" customHeight="1" x14ac:dyDescent="0.25">
      <c r="B12" s="13" t="s">
        <v>1</v>
      </c>
      <c r="C12" s="14">
        <v>43.09</v>
      </c>
      <c r="D12" s="14">
        <v>42.3</v>
      </c>
      <c r="E12" s="14">
        <v>41.12</v>
      </c>
      <c r="F12" s="14">
        <v>41.43</v>
      </c>
      <c r="G12" s="14">
        <v>42.29</v>
      </c>
      <c r="H12" s="14">
        <v>41.79</v>
      </c>
      <c r="I12" s="14">
        <v>41.01</v>
      </c>
      <c r="J12" s="14">
        <v>40.81</v>
      </c>
      <c r="K12" s="14">
        <v>41.33</v>
      </c>
      <c r="N12" s="154"/>
      <c r="O12" s="154"/>
      <c r="P12" s="154"/>
    </row>
    <row r="13" spans="2:16" s="15" customFormat="1" ht="15.6" customHeight="1" x14ac:dyDescent="0.25">
      <c r="B13" s="159" t="s">
        <v>2</v>
      </c>
      <c r="C13" s="160">
        <v>56.91</v>
      </c>
      <c r="D13" s="160">
        <v>57.7</v>
      </c>
      <c r="E13" s="160">
        <v>58.88</v>
      </c>
      <c r="F13" s="160">
        <v>58.57</v>
      </c>
      <c r="G13" s="160">
        <v>57.71</v>
      </c>
      <c r="H13" s="160">
        <v>58.21</v>
      </c>
      <c r="I13" s="160">
        <v>58.99</v>
      </c>
      <c r="J13" s="160">
        <v>59.19</v>
      </c>
      <c r="K13" s="160">
        <v>58.67</v>
      </c>
      <c r="N13" s="154"/>
      <c r="O13" s="154"/>
    </row>
    <row r="14" spans="2:16" ht="15" x14ac:dyDescent="0.25">
      <c r="B14" s="6" t="s">
        <v>125</v>
      </c>
      <c r="C14" s="4"/>
      <c r="D14" s="4"/>
      <c r="E14" s="4"/>
      <c r="F14" s="4"/>
      <c r="G14" s="4"/>
      <c r="H14" s="4"/>
      <c r="I14" s="4"/>
      <c r="N14" s="154"/>
      <c r="O14" s="154"/>
    </row>
    <row r="16" spans="2:16" ht="12.75" x14ac:dyDescent="0.2">
      <c r="C16" s="49" t="s">
        <v>17</v>
      </c>
    </row>
    <row r="22" spans="8:19" ht="15.75" x14ac:dyDescent="0.25">
      <c r="H22" s="8"/>
    </row>
    <row r="23" spans="8:19" ht="15" x14ac:dyDescent="0.25">
      <c r="L23" s="156"/>
      <c r="M23" s="156"/>
      <c r="N23" s="156"/>
      <c r="O23" s="156"/>
      <c r="P23" s="156"/>
    </row>
    <row r="24" spans="8:19" ht="15" x14ac:dyDescent="0.25">
      <c r="L24" s="156"/>
      <c r="M24" s="156"/>
      <c r="N24" s="156"/>
      <c r="O24" s="156"/>
      <c r="P24" s="156"/>
    </row>
    <row r="25" spans="8:19" ht="15" x14ac:dyDescent="0.25">
      <c r="L25" s="156"/>
      <c r="M25" s="156"/>
      <c r="N25" s="156"/>
      <c r="O25" s="156"/>
      <c r="P25" s="156"/>
    </row>
    <row r="26" spans="8:19" ht="15" x14ac:dyDescent="0.25">
      <c r="L26" s="156"/>
      <c r="M26" s="156"/>
      <c r="N26" s="156"/>
      <c r="O26" s="156"/>
      <c r="P26" s="156"/>
    </row>
    <row r="27" spans="8:19" ht="15" x14ac:dyDescent="0.25">
      <c r="L27" s="156"/>
      <c r="M27" s="156"/>
      <c r="N27" s="156"/>
      <c r="O27" s="156"/>
      <c r="P27" s="156"/>
    </row>
    <row r="28" spans="8:19" ht="15" x14ac:dyDescent="0.25">
      <c r="L28" s="156"/>
      <c r="M28" s="156"/>
      <c r="N28" s="156"/>
      <c r="O28" s="156"/>
      <c r="P28" s="156"/>
    </row>
    <row r="29" spans="8:19" ht="17.45" customHeight="1" x14ac:dyDescent="0.25">
      <c r="L29" s="156"/>
      <c r="M29" s="156"/>
      <c r="N29" s="156"/>
      <c r="O29" s="156"/>
      <c r="P29" s="156"/>
    </row>
    <row r="30" spans="8:19" ht="17.45" customHeight="1" x14ac:dyDescent="0.25">
      <c r="L30" s="156"/>
      <c r="M30" s="156"/>
      <c r="N30" s="156"/>
      <c r="O30" s="156"/>
      <c r="P30" s="156"/>
    </row>
    <row r="31" spans="8:19" ht="15" x14ac:dyDescent="0.25">
      <c r="L31" s="156"/>
      <c r="M31" s="156"/>
      <c r="N31" s="156"/>
      <c r="O31" s="156"/>
      <c r="P31" s="156"/>
      <c r="Q31" s="156"/>
      <c r="R31" s="156"/>
      <c r="S31" s="156"/>
    </row>
    <row r="32" spans="8:19" ht="15" x14ac:dyDescent="0.25">
      <c r="L32" s="156"/>
      <c r="M32" s="156"/>
      <c r="N32" s="156"/>
      <c r="O32" s="156"/>
      <c r="P32" s="156"/>
      <c r="Q32" s="156"/>
      <c r="R32" s="156"/>
      <c r="S32" s="156"/>
    </row>
    <row r="33" spans="3:19" ht="15" x14ac:dyDescent="0.25">
      <c r="L33" s="156"/>
      <c r="M33" s="156"/>
      <c r="N33" s="156"/>
      <c r="O33" s="156"/>
      <c r="P33" s="156"/>
      <c r="Q33" s="156"/>
      <c r="R33" s="156"/>
      <c r="S33" s="156"/>
    </row>
    <row r="35" spans="3:19" ht="15" x14ac:dyDescent="0.25">
      <c r="L35" s="156"/>
      <c r="M35" s="156"/>
      <c r="N35" s="156"/>
      <c r="O35" s="156"/>
      <c r="P35" s="156"/>
      <c r="Q35" s="156"/>
      <c r="R35" s="156"/>
      <c r="S35" s="156"/>
    </row>
    <row r="36" spans="3:19" ht="15" x14ac:dyDescent="0.25">
      <c r="L36" s="156"/>
      <c r="M36" s="156"/>
      <c r="N36" s="156"/>
      <c r="O36" s="156"/>
      <c r="P36" s="156"/>
      <c r="Q36" s="156"/>
      <c r="R36" s="156"/>
      <c r="S36" s="156"/>
    </row>
    <row r="37" spans="3:19" x14ac:dyDescent="0.2">
      <c r="C37" s="6" t="s">
        <v>125</v>
      </c>
    </row>
    <row r="38" spans="3:19" x14ac:dyDescent="0.2">
      <c r="C38" s="200" t="s">
        <v>120</v>
      </c>
      <c r="D38" s="200"/>
      <c r="E38" s="200"/>
      <c r="F38" s="200"/>
      <c r="G38" s="200"/>
      <c r="H38" s="200"/>
      <c r="I38" s="200"/>
    </row>
    <row r="39" spans="3:19" x14ac:dyDescent="0.2">
      <c r="C39" s="200"/>
      <c r="D39" s="200"/>
      <c r="E39" s="200"/>
      <c r="F39" s="200"/>
      <c r="G39" s="200"/>
      <c r="H39" s="200"/>
      <c r="I39" s="200"/>
    </row>
    <row r="40" spans="3:19" ht="12" customHeight="1" x14ac:dyDescent="0.2"/>
  </sheetData>
  <mergeCells count="1">
    <mergeCell ref="C38:I39"/>
  </mergeCells>
  <hyperlinks>
    <hyperlink ref="B1" location="Sommaire!A1" display="Retour au sommaire"/>
  </hyperlinks>
  <pageMargins left="0.7" right="0.7" top="0.75" bottom="0.75" header="0.3" footer="0.3"/>
  <pageSetup paperSize="9" scale="72"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S39"/>
  <sheetViews>
    <sheetView showGridLines="0" zoomScaleNormal="100" workbookViewId="0">
      <selection activeCell="K2" sqref="K2"/>
    </sheetView>
  </sheetViews>
  <sheetFormatPr baseColWidth="10" defaultRowHeight="15" x14ac:dyDescent="0.25"/>
  <cols>
    <col min="1" max="1" width="2.85546875" style="113" customWidth="1"/>
    <col min="7" max="7" width="11.42578125" style="171"/>
    <col min="8" max="9" width="5.5703125" style="171" customWidth="1"/>
    <col min="10" max="10" width="11.42578125" style="170"/>
  </cols>
  <sheetData>
    <row r="1" spans="2:12" s="113" customFormat="1" x14ac:dyDescent="0.25">
      <c r="B1" s="130" t="s">
        <v>346</v>
      </c>
      <c r="G1" s="171"/>
      <c r="H1" s="171"/>
      <c r="I1" s="171"/>
      <c r="J1" s="170"/>
    </row>
    <row r="2" spans="2:12" s="47" customFormat="1" ht="24" customHeight="1" x14ac:dyDescent="0.25">
      <c r="B2" s="46" t="s">
        <v>80</v>
      </c>
      <c r="C2" s="46"/>
      <c r="K2" s="151"/>
    </row>
    <row r="3" spans="2:12" s="38" customFormat="1" x14ac:dyDescent="0.25">
      <c r="B3" s="37"/>
      <c r="C3" s="37"/>
      <c r="D3" s="22" t="s">
        <v>1</v>
      </c>
      <c r="E3" s="22" t="s">
        <v>2</v>
      </c>
      <c r="F3" s="22" t="s">
        <v>19</v>
      </c>
      <c r="G3" s="52"/>
      <c r="H3" s="172"/>
      <c r="I3" s="172"/>
      <c r="J3" s="22" t="s">
        <v>352</v>
      </c>
      <c r="K3" s="172"/>
    </row>
    <row r="4" spans="2:12" s="38" customFormat="1" x14ac:dyDescent="0.2">
      <c r="B4" s="1">
        <v>2010</v>
      </c>
      <c r="C4" s="1" t="s">
        <v>81</v>
      </c>
      <c r="D4" s="52"/>
      <c r="E4" s="52"/>
      <c r="F4" s="52"/>
      <c r="G4" s="52"/>
      <c r="H4" s="1">
        <v>2010</v>
      </c>
      <c r="I4" s="1" t="s">
        <v>81</v>
      </c>
      <c r="K4" s="52"/>
    </row>
    <row r="5" spans="2:12" x14ac:dyDescent="0.25">
      <c r="B5" s="1"/>
      <c r="C5" s="1" t="s">
        <v>82</v>
      </c>
      <c r="D5" s="2">
        <v>23</v>
      </c>
      <c r="E5" s="2">
        <v>34</v>
      </c>
      <c r="F5" s="2">
        <v>57</v>
      </c>
      <c r="G5" s="2"/>
      <c r="H5" s="1"/>
      <c r="I5" s="1" t="s">
        <v>82</v>
      </c>
      <c r="J5" s="2">
        <v>56</v>
      </c>
      <c r="K5" s="2"/>
      <c r="L5" s="49" t="s">
        <v>70</v>
      </c>
    </row>
    <row r="6" spans="2:12" x14ac:dyDescent="0.25">
      <c r="B6" s="1"/>
      <c r="C6" s="1" t="s">
        <v>83</v>
      </c>
      <c r="D6" s="2">
        <v>486</v>
      </c>
      <c r="E6" s="2">
        <v>728</v>
      </c>
      <c r="F6" s="2">
        <v>1214</v>
      </c>
      <c r="G6" s="2"/>
      <c r="H6" s="1"/>
      <c r="I6" s="1" t="s">
        <v>83</v>
      </c>
      <c r="J6" s="2">
        <v>1238</v>
      </c>
      <c r="K6" s="2"/>
    </row>
    <row r="7" spans="2:12" x14ac:dyDescent="0.25">
      <c r="B7" s="1"/>
      <c r="C7" s="1" t="s">
        <v>84</v>
      </c>
      <c r="D7" s="2">
        <v>2080</v>
      </c>
      <c r="E7" s="2">
        <v>2657</v>
      </c>
      <c r="F7" s="2">
        <v>4737</v>
      </c>
      <c r="G7" s="2"/>
      <c r="H7" s="1"/>
      <c r="I7" s="1" t="s">
        <v>84</v>
      </c>
      <c r="J7" s="2">
        <v>4984</v>
      </c>
      <c r="K7" s="2"/>
    </row>
    <row r="8" spans="2:12" x14ac:dyDescent="0.25">
      <c r="B8" s="1">
        <v>2011</v>
      </c>
      <c r="C8" s="1" t="s">
        <v>81</v>
      </c>
      <c r="D8" s="2">
        <v>1015</v>
      </c>
      <c r="E8" s="2">
        <v>1221</v>
      </c>
      <c r="F8" s="2">
        <v>2236</v>
      </c>
      <c r="G8" s="2"/>
      <c r="H8" s="1">
        <v>2011</v>
      </c>
      <c r="I8" s="1" t="s">
        <v>81</v>
      </c>
      <c r="J8" s="2">
        <v>7255</v>
      </c>
      <c r="K8" s="2"/>
    </row>
    <row r="9" spans="2:12" x14ac:dyDescent="0.25">
      <c r="B9" s="1"/>
      <c r="C9" s="1" t="s">
        <v>82</v>
      </c>
      <c r="D9" s="2">
        <v>740</v>
      </c>
      <c r="E9" s="2">
        <v>849</v>
      </c>
      <c r="F9" s="2">
        <v>1589</v>
      </c>
      <c r="G9" s="2"/>
      <c r="H9" s="1"/>
      <c r="I9" s="1" t="s">
        <v>82</v>
      </c>
      <c r="J9" s="2">
        <v>6509</v>
      </c>
      <c r="K9" s="2"/>
    </row>
    <row r="10" spans="2:12" x14ac:dyDescent="0.25">
      <c r="B10" s="1"/>
      <c r="C10" s="1" t="s">
        <v>83</v>
      </c>
      <c r="D10" s="2">
        <v>1189</v>
      </c>
      <c r="E10" s="2">
        <v>1884</v>
      </c>
      <c r="F10" s="2">
        <v>3073</v>
      </c>
      <c r="G10" s="2"/>
      <c r="H10" s="1"/>
      <c r="I10" s="1" t="s">
        <v>83</v>
      </c>
      <c r="J10" s="2">
        <v>6128</v>
      </c>
      <c r="K10" s="2"/>
    </row>
    <row r="11" spans="2:12" x14ac:dyDescent="0.25">
      <c r="B11" s="1"/>
      <c r="C11" s="1" t="s">
        <v>84</v>
      </c>
      <c r="D11" s="2">
        <v>2726</v>
      </c>
      <c r="E11" s="2">
        <v>3779</v>
      </c>
      <c r="F11" s="2">
        <v>6505</v>
      </c>
      <c r="G11" s="2"/>
      <c r="H11" s="1"/>
      <c r="I11" s="1" t="s">
        <v>84</v>
      </c>
      <c r="J11" s="2">
        <v>10071</v>
      </c>
      <c r="K11" s="2"/>
    </row>
    <row r="12" spans="2:12" x14ac:dyDescent="0.25">
      <c r="B12" s="1">
        <v>2012</v>
      </c>
      <c r="C12" s="1" t="s">
        <v>81</v>
      </c>
      <c r="D12" s="2">
        <v>1660</v>
      </c>
      <c r="E12" s="2">
        <v>2340</v>
      </c>
      <c r="F12" s="2">
        <v>4000</v>
      </c>
      <c r="G12" s="2"/>
      <c r="H12" s="1">
        <v>2012</v>
      </c>
      <c r="I12" s="1" t="s">
        <v>81</v>
      </c>
      <c r="J12" s="2">
        <v>12272</v>
      </c>
      <c r="K12" s="2"/>
    </row>
    <row r="13" spans="2:12" x14ac:dyDescent="0.25">
      <c r="B13" s="1"/>
      <c r="C13" s="1" t="s">
        <v>82</v>
      </c>
      <c r="D13" s="2">
        <v>1162</v>
      </c>
      <c r="E13" s="2">
        <v>1433</v>
      </c>
      <c r="F13" s="2">
        <v>2595</v>
      </c>
      <c r="G13" s="2"/>
      <c r="H13" s="1"/>
      <c r="I13" s="1" t="s">
        <v>82</v>
      </c>
      <c r="J13" s="2">
        <v>10445</v>
      </c>
      <c r="K13" s="2"/>
    </row>
    <row r="14" spans="2:12" x14ac:dyDescent="0.25">
      <c r="B14" s="1"/>
      <c r="C14" s="1" t="s">
        <v>83</v>
      </c>
      <c r="D14" s="2">
        <v>1807</v>
      </c>
      <c r="E14" s="2">
        <v>2812</v>
      </c>
      <c r="F14" s="2">
        <v>4619</v>
      </c>
      <c r="G14" s="2"/>
      <c r="H14" s="1"/>
      <c r="I14" s="1" t="s">
        <v>83</v>
      </c>
      <c r="J14" s="2">
        <v>8842</v>
      </c>
      <c r="K14" s="2"/>
    </row>
    <row r="15" spans="2:12" x14ac:dyDescent="0.25">
      <c r="B15" s="1"/>
      <c r="C15" s="1" t="s">
        <v>84</v>
      </c>
      <c r="D15" s="2">
        <v>3382</v>
      </c>
      <c r="E15" s="2">
        <v>4886</v>
      </c>
      <c r="F15" s="2">
        <v>8268</v>
      </c>
      <c r="G15" s="2"/>
      <c r="H15" s="1"/>
      <c r="I15" s="1" t="s">
        <v>84</v>
      </c>
      <c r="J15" s="2">
        <v>13442</v>
      </c>
      <c r="K15" s="2"/>
    </row>
    <row r="16" spans="2:12" x14ac:dyDescent="0.25">
      <c r="B16" s="1">
        <v>2013</v>
      </c>
      <c r="C16" s="1" t="s">
        <v>81</v>
      </c>
      <c r="D16" s="2">
        <v>1859</v>
      </c>
      <c r="E16" s="2">
        <v>2456</v>
      </c>
      <c r="F16" s="2">
        <v>4315</v>
      </c>
      <c r="G16" s="2"/>
      <c r="H16" s="1">
        <v>2013</v>
      </c>
      <c r="I16" s="1" t="s">
        <v>81</v>
      </c>
      <c r="J16" s="2">
        <v>15106</v>
      </c>
      <c r="K16" s="2"/>
    </row>
    <row r="17" spans="2:19" x14ac:dyDescent="0.25">
      <c r="B17" s="1"/>
      <c r="C17" s="1" t="s">
        <v>82</v>
      </c>
      <c r="D17" s="2">
        <v>1257</v>
      </c>
      <c r="E17" s="2">
        <v>1669</v>
      </c>
      <c r="F17" s="2">
        <v>2926</v>
      </c>
      <c r="G17" s="2"/>
      <c r="H17" s="1"/>
      <c r="I17" s="1" t="s">
        <v>82</v>
      </c>
      <c r="J17" s="2">
        <v>11825</v>
      </c>
      <c r="K17" s="2"/>
    </row>
    <row r="18" spans="2:19" x14ac:dyDescent="0.25">
      <c r="B18" s="1"/>
      <c r="C18" s="1" t="s">
        <v>83</v>
      </c>
      <c r="D18" s="2">
        <v>2244</v>
      </c>
      <c r="E18" s="2">
        <v>3101</v>
      </c>
      <c r="F18" s="2">
        <v>5345</v>
      </c>
      <c r="G18" s="2"/>
      <c r="H18" s="1"/>
      <c r="I18" s="1" t="s">
        <v>83</v>
      </c>
      <c r="J18" s="2">
        <v>9260</v>
      </c>
      <c r="K18" s="2"/>
    </row>
    <row r="19" spans="2:19" x14ac:dyDescent="0.25">
      <c r="B19" s="1"/>
      <c r="C19" s="1" t="s">
        <v>84</v>
      </c>
      <c r="D19" s="2">
        <v>2903</v>
      </c>
      <c r="E19" s="2">
        <v>4457</v>
      </c>
      <c r="F19" s="2">
        <v>7360</v>
      </c>
      <c r="G19" s="2"/>
      <c r="H19" s="1"/>
      <c r="I19" s="1" t="s">
        <v>84</v>
      </c>
      <c r="J19" s="2">
        <v>12747</v>
      </c>
      <c r="K19" s="2"/>
    </row>
    <row r="20" spans="2:19" x14ac:dyDescent="0.25">
      <c r="B20" s="1">
        <v>2014</v>
      </c>
      <c r="C20" s="1" t="s">
        <v>81</v>
      </c>
      <c r="D20" s="2">
        <v>2083</v>
      </c>
      <c r="E20" s="2">
        <v>2539</v>
      </c>
      <c r="F20" s="2">
        <v>4622</v>
      </c>
      <c r="G20" s="2"/>
      <c r="H20" s="1">
        <v>2014</v>
      </c>
      <c r="I20" s="1" t="s">
        <v>81</v>
      </c>
      <c r="J20" s="2">
        <v>13849</v>
      </c>
      <c r="K20" s="2"/>
    </row>
    <row r="21" spans="2:19" x14ac:dyDescent="0.25">
      <c r="B21" s="1"/>
      <c r="C21" s="1" t="s">
        <v>82</v>
      </c>
      <c r="D21" s="2">
        <v>1259</v>
      </c>
      <c r="E21" s="2">
        <v>1723</v>
      </c>
      <c r="F21" s="2">
        <v>2982</v>
      </c>
      <c r="G21" s="2"/>
      <c r="H21" s="1"/>
      <c r="I21" s="1" t="s">
        <v>82</v>
      </c>
      <c r="J21" s="2">
        <v>9784</v>
      </c>
      <c r="K21" s="2"/>
    </row>
    <row r="22" spans="2:19" x14ac:dyDescent="0.25">
      <c r="B22" s="1"/>
      <c r="C22" s="1" t="s">
        <v>83</v>
      </c>
      <c r="D22" s="2">
        <v>2106</v>
      </c>
      <c r="E22" s="2">
        <v>3001</v>
      </c>
      <c r="F22" s="2">
        <v>5107</v>
      </c>
      <c r="G22" s="2"/>
      <c r="H22" s="1"/>
      <c r="I22" s="1" t="s">
        <v>83</v>
      </c>
      <c r="J22" s="2">
        <v>8218</v>
      </c>
      <c r="K22" s="2"/>
    </row>
    <row r="23" spans="2:19" x14ac:dyDescent="0.25">
      <c r="B23" s="1"/>
      <c r="C23" s="1" t="s">
        <v>84</v>
      </c>
      <c r="D23" s="2">
        <v>3823</v>
      </c>
      <c r="E23" s="2">
        <v>5391</v>
      </c>
      <c r="F23" s="2">
        <v>9214</v>
      </c>
      <c r="G23" s="2"/>
      <c r="H23" s="1"/>
      <c r="I23" s="1" t="s">
        <v>84</v>
      </c>
      <c r="J23" s="2">
        <v>13871</v>
      </c>
      <c r="K23" s="2"/>
      <c r="L23" s="6" t="s">
        <v>125</v>
      </c>
    </row>
    <row r="24" spans="2:19" ht="15" customHeight="1" x14ac:dyDescent="0.25">
      <c r="B24" s="1">
        <v>2015</v>
      </c>
      <c r="C24" s="1" t="s">
        <v>81</v>
      </c>
      <c r="D24" s="2">
        <v>2130</v>
      </c>
      <c r="E24" s="2">
        <v>2605</v>
      </c>
      <c r="F24" s="2">
        <v>4735</v>
      </c>
      <c r="G24" s="2"/>
      <c r="H24" s="1">
        <v>2015</v>
      </c>
      <c r="I24" s="1" t="s">
        <v>81</v>
      </c>
      <c r="J24" s="2">
        <v>15748</v>
      </c>
      <c r="K24" s="2"/>
      <c r="L24" s="201" t="s">
        <v>109</v>
      </c>
      <c r="M24" s="201"/>
      <c r="N24" s="201"/>
      <c r="O24" s="201"/>
      <c r="P24" s="201"/>
      <c r="Q24" s="201"/>
      <c r="R24" s="201"/>
      <c r="S24" s="201"/>
    </row>
    <row r="25" spans="2:19" x14ac:dyDescent="0.25">
      <c r="B25" s="1"/>
      <c r="C25" s="1" t="s">
        <v>82</v>
      </c>
      <c r="D25" s="2">
        <v>1727</v>
      </c>
      <c r="E25" s="2">
        <v>2350</v>
      </c>
      <c r="F25" s="2">
        <v>4077</v>
      </c>
      <c r="G25" s="2"/>
      <c r="H25" s="1"/>
      <c r="I25" s="1" t="s">
        <v>82</v>
      </c>
      <c r="J25" s="2">
        <v>11235</v>
      </c>
      <c r="K25" s="2"/>
      <c r="L25" s="201"/>
      <c r="M25" s="201"/>
      <c r="N25" s="201"/>
      <c r="O25" s="201"/>
      <c r="P25" s="201"/>
      <c r="Q25" s="201"/>
      <c r="R25" s="201"/>
      <c r="S25" s="201"/>
    </row>
    <row r="26" spans="2:19" x14ac:dyDescent="0.25">
      <c r="B26" s="1"/>
      <c r="C26" s="1" t="s">
        <v>83</v>
      </c>
      <c r="D26" s="2">
        <v>3757</v>
      </c>
      <c r="E26" s="2">
        <v>5331</v>
      </c>
      <c r="F26" s="2">
        <v>9088</v>
      </c>
      <c r="G26" s="2"/>
      <c r="H26" s="1"/>
      <c r="I26" s="1" t="s">
        <v>83</v>
      </c>
      <c r="J26" s="2">
        <v>13087</v>
      </c>
      <c r="K26" s="2"/>
    </row>
    <row r="27" spans="2:19" x14ac:dyDescent="0.25">
      <c r="B27" s="1"/>
      <c r="C27" s="1" t="s">
        <v>84</v>
      </c>
      <c r="D27" s="2">
        <v>8349</v>
      </c>
      <c r="E27" s="2">
        <v>11951</v>
      </c>
      <c r="F27" s="2">
        <v>20300</v>
      </c>
      <c r="G27" s="2"/>
      <c r="H27" s="1"/>
      <c r="I27" s="1" t="s">
        <v>84</v>
      </c>
      <c r="J27" s="2">
        <v>28247</v>
      </c>
      <c r="K27" s="2"/>
    </row>
    <row r="28" spans="2:19" x14ac:dyDescent="0.25">
      <c r="B28" s="1">
        <v>2016</v>
      </c>
      <c r="C28" s="1" t="s">
        <v>81</v>
      </c>
      <c r="D28" s="2">
        <v>4473</v>
      </c>
      <c r="E28" s="2">
        <v>6185</v>
      </c>
      <c r="F28" s="2">
        <v>10658</v>
      </c>
      <c r="G28" s="2"/>
      <c r="H28" s="1">
        <v>2016</v>
      </c>
      <c r="I28" s="1" t="s">
        <v>81</v>
      </c>
      <c r="J28" s="2">
        <v>33911</v>
      </c>
      <c r="K28" s="2"/>
    </row>
    <row r="29" spans="2:19" x14ac:dyDescent="0.25">
      <c r="B29" s="1"/>
      <c r="C29" s="1" t="s">
        <v>82</v>
      </c>
      <c r="D29" s="2">
        <v>3440</v>
      </c>
      <c r="E29" s="2">
        <v>4843</v>
      </c>
      <c r="F29" s="2">
        <v>8283</v>
      </c>
      <c r="G29" s="2"/>
      <c r="H29" s="1"/>
      <c r="I29" s="1" t="s">
        <v>82</v>
      </c>
      <c r="J29" s="2">
        <v>23946</v>
      </c>
      <c r="K29" s="2"/>
    </row>
    <row r="30" spans="2:19" x14ac:dyDescent="0.25">
      <c r="B30" s="1"/>
      <c r="C30" s="1" t="s">
        <v>83</v>
      </c>
      <c r="D30" s="2">
        <v>5751</v>
      </c>
      <c r="E30" s="2">
        <v>8454</v>
      </c>
      <c r="F30" s="2">
        <v>14205</v>
      </c>
      <c r="G30" s="2"/>
      <c r="H30" s="1"/>
      <c r="I30" s="1" t="s">
        <v>83</v>
      </c>
      <c r="J30" s="2">
        <v>22242</v>
      </c>
      <c r="K30" s="2"/>
    </row>
    <row r="31" spans="2:19" x14ac:dyDescent="0.25">
      <c r="B31" s="1"/>
      <c r="C31" s="1" t="s">
        <v>84</v>
      </c>
      <c r="D31" s="92">
        <v>12199</v>
      </c>
      <c r="E31" s="92">
        <v>17699</v>
      </c>
      <c r="F31" s="92">
        <v>29898</v>
      </c>
      <c r="G31" s="92"/>
      <c r="H31" s="1"/>
      <c r="I31" s="1" t="s">
        <v>84</v>
      </c>
      <c r="J31" s="92">
        <v>43382</v>
      </c>
      <c r="K31" s="92"/>
    </row>
    <row r="32" spans="2:19" x14ac:dyDescent="0.25">
      <c r="B32" s="1">
        <v>2017</v>
      </c>
      <c r="C32" s="1" t="s">
        <v>81</v>
      </c>
      <c r="D32" s="2">
        <v>5476</v>
      </c>
      <c r="E32" s="2">
        <v>7858</v>
      </c>
      <c r="F32" s="2">
        <v>13334</v>
      </c>
      <c r="G32" s="2"/>
      <c r="H32" s="1">
        <v>2017</v>
      </c>
      <c r="I32" s="1" t="s">
        <v>81</v>
      </c>
      <c r="J32" s="2">
        <v>48296</v>
      </c>
      <c r="K32" s="2"/>
    </row>
    <row r="33" spans="2:11" x14ac:dyDescent="0.25">
      <c r="B33" s="1"/>
      <c r="C33" s="1" t="s">
        <v>82</v>
      </c>
      <c r="D33" s="2">
        <v>3772</v>
      </c>
      <c r="E33" s="2">
        <v>5549</v>
      </c>
      <c r="F33" s="2">
        <v>9321</v>
      </c>
      <c r="G33" s="2"/>
      <c r="H33" s="1"/>
      <c r="I33" s="1" t="s">
        <v>82</v>
      </c>
      <c r="J33" s="2">
        <v>32084</v>
      </c>
      <c r="K33" s="2"/>
    </row>
    <row r="34" spans="2:11" x14ac:dyDescent="0.25">
      <c r="B34" s="1"/>
      <c r="C34" s="1" t="s">
        <v>83</v>
      </c>
      <c r="D34" s="2">
        <v>7040</v>
      </c>
      <c r="E34" s="2">
        <v>9480</v>
      </c>
      <c r="F34" s="2">
        <v>16520</v>
      </c>
      <c r="G34" s="2"/>
      <c r="H34" s="1"/>
      <c r="I34" s="1" t="s">
        <v>83</v>
      </c>
      <c r="J34" s="2">
        <v>26697</v>
      </c>
      <c r="K34" s="2"/>
    </row>
    <row r="35" spans="2:11" x14ac:dyDescent="0.25">
      <c r="B35" s="1"/>
      <c r="C35" s="1" t="s">
        <v>84</v>
      </c>
      <c r="D35" s="2">
        <v>15984</v>
      </c>
      <c r="E35" s="2">
        <v>23910</v>
      </c>
      <c r="F35" s="2">
        <v>39894</v>
      </c>
      <c r="G35" s="2"/>
      <c r="H35" s="1"/>
      <c r="I35" s="1" t="s">
        <v>84</v>
      </c>
      <c r="J35" s="2">
        <v>55784</v>
      </c>
      <c r="K35" s="2"/>
    </row>
    <row r="36" spans="2:11" x14ac:dyDescent="0.25">
      <c r="B36" s="35" t="s">
        <v>66</v>
      </c>
      <c r="C36" s="35" t="s">
        <v>66</v>
      </c>
      <c r="D36" s="36">
        <f>SUM(D5:D35)</f>
        <v>107902</v>
      </c>
      <c r="E36" s="36">
        <f>SUM(E5:E35)</f>
        <v>153175</v>
      </c>
      <c r="F36" s="36">
        <f>SUM(F5:F35)</f>
        <v>261077</v>
      </c>
      <c r="G36" s="169"/>
      <c r="H36" s="169"/>
      <c r="I36" s="169"/>
      <c r="J36" s="169"/>
    </row>
    <row r="37" spans="2:11" x14ac:dyDescent="0.25">
      <c r="B37" s="6" t="s">
        <v>125</v>
      </c>
      <c r="C37" s="6"/>
    </row>
    <row r="38" spans="2:11" x14ac:dyDescent="0.25">
      <c r="B38" s="201" t="s">
        <v>119</v>
      </c>
      <c r="C38" s="201"/>
      <c r="D38" s="201"/>
      <c r="E38" s="201"/>
      <c r="F38" s="201"/>
      <c r="G38" s="152"/>
      <c r="H38" s="152"/>
      <c r="I38" s="152"/>
      <c r="J38" s="152"/>
    </row>
    <row r="39" spans="2:11" x14ac:dyDescent="0.25">
      <c r="B39" s="201"/>
      <c r="C39" s="201"/>
      <c r="D39" s="201"/>
      <c r="E39" s="201"/>
      <c r="F39" s="201"/>
      <c r="G39" s="152"/>
      <c r="H39" s="152"/>
      <c r="I39" s="152"/>
      <c r="J39" s="152"/>
    </row>
  </sheetData>
  <mergeCells count="2">
    <mergeCell ref="B38:F39"/>
    <mergeCell ref="L24:S25"/>
  </mergeCells>
  <hyperlinks>
    <hyperlink ref="B1" location="Sommaire!A1" display="Retour au sommaire"/>
  </hyperlinks>
  <pageMargins left="0.7" right="0.7" top="0.75" bottom="0.75" header="0.3" footer="0.3"/>
  <pageSetup paperSize="9" orientation="portrait" verticalDpi="0" r:id="rId1"/>
  <colBreaks count="1" manualBreakCount="1">
    <brk id="1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36"/>
  <sheetViews>
    <sheetView showGridLines="0" zoomScaleNormal="100" workbookViewId="0">
      <selection activeCell="K25" sqref="K25"/>
    </sheetView>
  </sheetViews>
  <sheetFormatPr baseColWidth="10" defaultColWidth="11.5703125" defaultRowHeight="12" x14ac:dyDescent="0.2"/>
  <cols>
    <col min="1" max="1" width="2.85546875" style="1" customWidth="1"/>
    <col min="2" max="2" width="27.7109375" style="1" customWidth="1"/>
    <col min="3" max="16384" width="11.5703125" style="1"/>
  </cols>
  <sheetData>
    <row r="1" spans="2:20" ht="15" x14ac:dyDescent="0.25">
      <c r="B1" s="130" t="s">
        <v>346</v>
      </c>
    </row>
    <row r="2" spans="2:20" s="47" customFormat="1" ht="31.15" customHeight="1" x14ac:dyDescent="0.25">
      <c r="B2" s="46" t="s">
        <v>123</v>
      </c>
    </row>
    <row r="3" spans="2:20" s="20" customFormat="1" ht="25.15" customHeight="1" x14ac:dyDescent="0.25">
      <c r="B3" s="19"/>
      <c r="C3" s="19">
        <v>2010</v>
      </c>
      <c r="D3" s="19">
        <v>2011</v>
      </c>
      <c r="E3" s="19">
        <v>2012</v>
      </c>
      <c r="F3" s="19">
        <v>2013</v>
      </c>
      <c r="G3" s="19">
        <v>2014</v>
      </c>
      <c r="H3" s="19">
        <v>2015</v>
      </c>
      <c r="I3" s="19">
        <v>2016</v>
      </c>
      <c r="J3" s="19">
        <v>2017</v>
      </c>
      <c r="K3" s="161" t="s">
        <v>19</v>
      </c>
      <c r="L3" s="9"/>
    </row>
    <row r="4" spans="2:20" s="11" customFormat="1" ht="15.6" customHeight="1" x14ac:dyDescent="0.25">
      <c r="B4" s="133" t="s">
        <v>121</v>
      </c>
      <c r="C4" s="132">
        <v>5566</v>
      </c>
      <c r="D4" s="132">
        <v>11023</v>
      </c>
      <c r="E4" s="132">
        <v>16215</v>
      </c>
      <c r="F4" s="132">
        <v>17034</v>
      </c>
      <c r="G4" s="132">
        <v>19217</v>
      </c>
      <c r="H4" s="132">
        <v>28167</v>
      </c>
      <c r="I4" s="132">
        <v>41376</v>
      </c>
      <c r="J4" s="132">
        <v>49910</v>
      </c>
      <c r="K4" s="14">
        <f>SUM(C4:J4)</f>
        <v>188508</v>
      </c>
      <c r="L4" s="113"/>
    </row>
    <row r="5" spans="2:20" s="15" customFormat="1" ht="15.6" customHeight="1" x14ac:dyDescent="0.25">
      <c r="B5" s="133" t="s">
        <v>122</v>
      </c>
      <c r="C5" s="132">
        <v>251</v>
      </c>
      <c r="D5" s="132">
        <v>1134</v>
      </c>
      <c r="E5" s="132">
        <v>1391</v>
      </c>
      <c r="F5" s="132">
        <v>1356</v>
      </c>
      <c r="G5" s="132">
        <v>1243</v>
      </c>
      <c r="H5" s="132">
        <v>2357</v>
      </c>
      <c r="I5" s="132">
        <v>4072</v>
      </c>
      <c r="J5" s="132">
        <v>4769</v>
      </c>
      <c r="K5" s="14">
        <f t="shared" ref="K5:K9" si="0">SUM(C5:J5)</f>
        <v>16573</v>
      </c>
      <c r="L5" s="113"/>
    </row>
    <row r="6" spans="2:20" s="15" customFormat="1" ht="15.6" customHeight="1" x14ac:dyDescent="0.25">
      <c r="B6" s="133" t="s">
        <v>143</v>
      </c>
      <c r="C6" s="132">
        <v>114</v>
      </c>
      <c r="D6" s="132">
        <v>837</v>
      </c>
      <c r="E6" s="132">
        <v>1331</v>
      </c>
      <c r="F6" s="132">
        <v>1069</v>
      </c>
      <c r="G6" s="132">
        <v>1019</v>
      </c>
      <c r="H6" s="132">
        <v>3608</v>
      </c>
      <c r="I6" s="132">
        <v>6238</v>
      </c>
      <c r="J6" s="132">
        <v>7866</v>
      </c>
      <c r="K6" s="14">
        <f t="shared" si="0"/>
        <v>22082</v>
      </c>
      <c r="L6" s="113"/>
    </row>
    <row r="7" spans="2:20" s="11" customFormat="1" ht="15.6" customHeight="1" x14ac:dyDescent="0.25">
      <c r="B7" s="133" t="s">
        <v>142</v>
      </c>
      <c r="C7" s="132">
        <v>0</v>
      </c>
      <c r="D7" s="132">
        <v>180</v>
      </c>
      <c r="E7" s="132">
        <v>337</v>
      </c>
      <c r="F7" s="132">
        <v>345</v>
      </c>
      <c r="G7" s="132">
        <v>355</v>
      </c>
      <c r="H7" s="132">
        <v>3763</v>
      </c>
      <c r="I7" s="132">
        <v>10824</v>
      </c>
      <c r="J7" s="132">
        <v>15999</v>
      </c>
      <c r="K7" s="14">
        <f t="shared" si="0"/>
        <v>31803</v>
      </c>
      <c r="L7" s="113"/>
    </row>
    <row r="8" spans="2:20" s="11" customFormat="1" ht="15.6" customHeight="1" x14ac:dyDescent="0.25">
      <c r="B8" s="133" t="s">
        <v>14</v>
      </c>
      <c r="C8" s="132">
        <v>77</v>
      </c>
      <c r="D8" s="132">
        <v>229</v>
      </c>
      <c r="E8" s="132">
        <v>208</v>
      </c>
      <c r="F8" s="132">
        <v>142</v>
      </c>
      <c r="G8" s="132">
        <v>91</v>
      </c>
      <c r="H8" s="132">
        <v>305</v>
      </c>
      <c r="I8" s="132">
        <v>534</v>
      </c>
      <c r="J8" s="132">
        <v>525</v>
      </c>
      <c r="K8" s="14">
        <f t="shared" si="0"/>
        <v>2111</v>
      </c>
    </row>
    <row r="9" spans="2:20" s="11" customFormat="1" ht="15.6" customHeight="1" x14ac:dyDescent="0.25">
      <c r="B9" s="134" t="s">
        <v>66</v>
      </c>
      <c r="C9" s="51">
        <v>6008</v>
      </c>
      <c r="D9" s="51">
        <v>13403</v>
      </c>
      <c r="E9" s="51">
        <v>19482</v>
      </c>
      <c r="F9" s="51">
        <v>19946</v>
      </c>
      <c r="G9" s="51">
        <v>21925</v>
      </c>
      <c r="H9" s="51">
        <v>38200</v>
      </c>
      <c r="I9" s="51">
        <v>63044</v>
      </c>
      <c r="J9" s="51">
        <v>79069</v>
      </c>
      <c r="K9" s="51">
        <f t="shared" si="0"/>
        <v>261077</v>
      </c>
      <c r="L9" s="135"/>
    </row>
    <row r="10" spans="2:20" x14ac:dyDescent="0.2">
      <c r="B10" s="6" t="s">
        <v>125</v>
      </c>
      <c r="C10" s="4"/>
      <c r="D10" s="4"/>
      <c r="E10" s="4"/>
      <c r="F10" s="4"/>
      <c r="G10" s="4"/>
      <c r="H10" s="4"/>
      <c r="I10" s="4"/>
    </row>
    <row r="12" spans="2:20" ht="15" x14ac:dyDescent="0.25">
      <c r="C12" s="49" t="s">
        <v>17</v>
      </c>
      <c r="K12" s="93"/>
      <c r="L12" s="93"/>
      <c r="M12" s="93"/>
      <c r="N12" s="93"/>
      <c r="O12" s="93"/>
      <c r="P12" s="93"/>
      <c r="Q12" s="93"/>
      <c r="R12" s="93"/>
      <c r="S12" s="93"/>
      <c r="T12" s="93"/>
    </row>
    <row r="13" spans="2:20" ht="15" x14ac:dyDescent="0.25">
      <c r="K13" s="93"/>
      <c r="L13" s="5"/>
      <c r="M13" s="5"/>
      <c r="N13" s="5"/>
      <c r="O13" s="5"/>
      <c r="P13" s="5"/>
      <c r="Q13" s="5"/>
      <c r="R13" s="5"/>
      <c r="S13" s="5"/>
      <c r="T13" s="93"/>
    </row>
    <row r="14" spans="2:20" ht="15" x14ac:dyDescent="0.25">
      <c r="K14" s="93"/>
      <c r="L14" s="5"/>
      <c r="M14" s="5"/>
      <c r="N14" s="5"/>
      <c r="O14" s="5"/>
      <c r="P14" s="5"/>
      <c r="Q14" s="5"/>
      <c r="R14" s="5"/>
      <c r="S14" s="5"/>
      <c r="T14" s="93"/>
    </row>
    <row r="15" spans="2:20" ht="15" x14ac:dyDescent="0.25">
      <c r="K15" s="93"/>
      <c r="L15" s="5"/>
      <c r="M15" s="5"/>
      <c r="N15" s="5"/>
      <c r="O15" s="5"/>
      <c r="P15" s="5"/>
      <c r="Q15" s="5"/>
      <c r="R15" s="5"/>
      <c r="S15" s="5"/>
      <c r="T15" s="93"/>
    </row>
    <row r="16" spans="2:20" ht="15" x14ac:dyDescent="0.25">
      <c r="K16" s="93"/>
      <c r="L16" s="5"/>
      <c r="M16" s="5"/>
      <c r="N16" s="5"/>
      <c r="O16" s="5"/>
      <c r="P16" s="5"/>
      <c r="Q16" s="5"/>
      <c r="R16" s="5"/>
      <c r="S16" s="5"/>
      <c r="T16" s="93"/>
    </row>
    <row r="17" spans="3:20" ht="15" x14ac:dyDescent="0.25">
      <c r="K17" s="93"/>
      <c r="L17" s="5"/>
      <c r="M17" s="5"/>
      <c r="N17" s="5"/>
      <c r="O17" s="5"/>
      <c r="P17" s="5"/>
      <c r="Q17" s="5"/>
      <c r="R17" s="5"/>
      <c r="S17" s="5"/>
      <c r="T17" s="93"/>
    </row>
    <row r="18" spans="3:20" ht="15.75" x14ac:dyDescent="0.25">
      <c r="H18" s="8"/>
      <c r="K18" s="93"/>
      <c r="L18" s="93"/>
      <c r="M18" s="93"/>
      <c r="N18" s="93"/>
      <c r="O18" s="93"/>
      <c r="P18" s="93"/>
      <c r="Q18" s="93"/>
      <c r="R18" s="93"/>
      <c r="S18" s="93"/>
      <c r="T18" s="93"/>
    </row>
    <row r="25" spans="3:20" ht="17.45" customHeight="1" x14ac:dyDescent="0.2"/>
    <row r="26" spans="3:20" ht="17.45" customHeight="1" x14ac:dyDescent="0.2"/>
    <row r="32" spans="3:20" x14ac:dyDescent="0.2">
      <c r="C32" s="6" t="s">
        <v>125</v>
      </c>
    </row>
    <row r="33" spans="3:9" x14ac:dyDescent="0.2">
      <c r="C33" s="200" t="s">
        <v>124</v>
      </c>
      <c r="D33" s="200"/>
      <c r="E33" s="200"/>
      <c r="F33" s="200"/>
      <c r="G33" s="200"/>
      <c r="H33" s="200"/>
      <c r="I33" s="200"/>
    </row>
    <row r="34" spans="3:9" ht="12" customHeight="1" x14ac:dyDescent="0.2">
      <c r="C34" s="200"/>
      <c r="D34" s="200"/>
      <c r="E34" s="200"/>
      <c r="F34" s="200"/>
      <c r="G34" s="200"/>
      <c r="H34" s="200"/>
      <c r="I34" s="200"/>
    </row>
    <row r="36" spans="3:9" ht="12" customHeight="1" x14ac:dyDescent="0.2"/>
  </sheetData>
  <mergeCells count="1">
    <mergeCell ref="C33:I34"/>
  </mergeCells>
  <hyperlinks>
    <hyperlink ref="B1" location="Sommaire!A1" display="Retour au sommaire"/>
  </hyperlinks>
  <pageMargins left="0.7" right="0.7" top="0.75" bottom="0.75" header="0.3" footer="0.3"/>
  <pageSetup paperSize="9" scale="72"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L33"/>
  <sheetViews>
    <sheetView showGridLines="0" zoomScaleNormal="100" workbookViewId="0">
      <selection activeCell="J34" sqref="J34"/>
    </sheetView>
  </sheetViews>
  <sheetFormatPr baseColWidth="10" defaultRowHeight="15" x14ac:dyDescent="0.25"/>
  <cols>
    <col min="1" max="1" width="2.85546875" style="113" customWidth="1"/>
    <col min="2" max="2" width="17.5703125" customWidth="1"/>
  </cols>
  <sheetData>
    <row r="1" spans="2:12" s="113" customFormat="1" x14ac:dyDescent="0.25">
      <c r="B1" s="130" t="s">
        <v>346</v>
      </c>
    </row>
    <row r="2" spans="2:12" s="48" customFormat="1" ht="18.600000000000001" customHeight="1" x14ac:dyDescent="0.2">
      <c r="B2" s="46" t="s">
        <v>104</v>
      </c>
      <c r="J2" s="49"/>
    </row>
    <row r="3" spans="2:12" s="9" customFormat="1" ht="36.6" customHeight="1" x14ac:dyDescent="0.25">
      <c r="B3" s="21"/>
      <c r="C3" s="21" t="s">
        <v>3</v>
      </c>
      <c r="D3" s="21" t="s">
        <v>6</v>
      </c>
      <c r="E3" s="21" t="s">
        <v>4</v>
      </c>
      <c r="F3" s="21" t="s">
        <v>5</v>
      </c>
      <c r="G3" s="161" t="s">
        <v>19</v>
      </c>
      <c r="I3" s="10"/>
    </row>
    <row r="4" spans="2:12" x14ac:dyDescent="0.25">
      <c r="B4" s="61" t="s">
        <v>28</v>
      </c>
      <c r="C4" s="17">
        <v>42458</v>
      </c>
      <c r="D4" s="17">
        <v>4301</v>
      </c>
      <c r="E4" s="17">
        <v>37280</v>
      </c>
      <c r="F4" s="17">
        <v>13045</v>
      </c>
      <c r="G4" s="14">
        <f>SUM(C4:F4)</f>
        <v>97084</v>
      </c>
    </row>
    <row r="5" spans="2:12" x14ac:dyDescent="0.25">
      <c r="B5" s="61" t="s">
        <v>7</v>
      </c>
      <c r="C5" s="17">
        <v>29546</v>
      </c>
      <c r="D5" s="17">
        <v>3941</v>
      </c>
      <c r="E5" s="17">
        <v>45544</v>
      </c>
      <c r="F5" s="17">
        <v>20590</v>
      </c>
      <c r="G5" s="14">
        <f t="shared" ref="G5:G8" si="0">SUM(C5:F5)</f>
        <v>99621</v>
      </c>
      <c r="I5" s="88"/>
      <c r="J5" s="88"/>
      <c r="K5" s="88"/>
      <c r="L5" s="88"/>
    </row>
    <row r="6" spans="2:12" x14ac:dyDescent="0.25">
      <c r="B6" s="61" t="s">
        <v>8</v>
      </c>
      <c r="C6" s="17">
        <v>1259</v>
      </c>
      <c r="D6" s="17">
        <v>761</v>
      </c>
      <c r="E6" s="17">
        <v>12128</v>
      </c>
      <c r="F6" s="17">
        <v>2987</v>
      </c>
      <c r="G6" s="14">
        <f t="shared" si="0"/>
        <v>17135</v>
      </c>
    </row>
    <row r="7" spans="2:12" ht="24" x14ac:dyDescent="0.25">
      <c r="B7" s="61" t="s">
        <v>20</v>
      </c>
      <c r="C7" s="17">
        <v>7247</v>
      </c>
      <c r="D7" s="17">
        <v>1365</v>
      </c>
      <c r="E7" s="17">
        <v>27198</v>
      </c>
      <c r="F7" s="17">
        <v>11427</v>
      </c>
      <c r="G7" s="14">
        <f t="shared" si="0"/>
        <v>47237</v>
      </c>
    </row>
    <row r="8" spans="2:12" x14ac:dyDescent="0.25">
      <c r="B8" s="62" t="s">
        <v>19</v>
      </c>
      <c r="C8" s="66">
        <v>80510</v>
      </c>
      <c r="D8" s="66">
        <v>10368</v>
      </c>
      <c r="E8" s="66">
        <v>122150</v>
      </c>
      <c r="F8" s="66">
        <v>48049</v>
      </c>
      <c r="G8" s="51">
        <f t="shared" si="0"/>
        <v>261077</v>
      </c>
      <c r="H8" s="135"/>
    </row>
    <row r="9" spans="2:12" x14ac:dyDescent="0.25">
      <c r="B9" s="80" t="s">
        <v>125</v>
      </c>
      <c r="C9" s="80"/>
      <c r="D9" s="80"/>
    </row>
    <row r="10" spans="2:12" x14ac:dyDescent="0.25">
      <c r="B10" s="201" t="s">
        <v>107</v>
      </c>
      <c r="C10" s="201"/>
      <c r="D10" s="201"/>
      <c r="E10" s="201"/>
      <c r="F10" s="201"/>
    </row>
    <row r="11" spans="2:12" ht="15" customHeight="1" x14ac:dyDescent="0.25">
      <c r="B11" s="201"/>
      <c r="C11" s="201"/>
      <c r="D11" s="201"/>
      <c r="E11" s="201"/>
      <c r="F11" s="201"/>
    </row>
    <row r="12" spans="2:12" ht="14.45" customHeight="1" x14ac:dyDescent="0.25"/>
    <row r="13" spans="2:12" ht="26.25" customHeight="1" x14ac:dyDescent="0.25">
      <c r="C13" s="202" t="s">
        <v>105</v>
      </c>
      <c r="D13" s="202"/>
      <c r="E13" s="202"/>
      <c r="F13" s="202"/>
      <c r="G13" s="202"/>
      <c r="H13" s="202"/>
      <c r="I13" s="202"/>
    </row>
    <row r="14" spans="2:12" x14ac:dyDescent="0.25">
      <c r="H14" s="42"/>
    </row>
    <row r="30" spans="3:9" ht="26.25" customHeight="1" x14ac:dyDescent="0.25"/>
    <row r="31" spans="3:9" x14ac:dyDescent="0.25">
      <c r="C31" s="81" t="s">
        <v>125</v>
      </c>
      <c r="D31" s="81"/>
      <c r="E31" s="81"/>
    </row>
    <row r="32" spans="3:9" ht="16.5" customHeight="1" x14ac:dyDescent="0.25">
      <c r="C32" s="201" t="s">
        <v>106</v>
      </c>
      <c r="D32" s="201"/>
      <c r="E32" s="201"/>
      <c r="F32" s="201"/>
      <c r="G32" s="201"/>
      <c r="H32" s="201"/>
      <c r="I32" s="201"/>
    </row>
    <row r="33" spans="3:9" x14ac:dyDescent="0.25">
      <c r="C33" s="201"/>
      <c r="D33" s="201"/>
      <c r="E33" s="201"/>
      <c r="F33" s="201"/>
      <c r="G33" s="201"/>
      <c r="H33" s="201"/>
      <c r="I33" s="201"/>
    </row>
  </sheetData>
  <mergeCells count="3">
    <mergeCell ref="C13:I13"/>
    <mergeCell ref="C32:I33"/>
    <mergeCell ref="B10:F11"/>
  </mergeCells>
  <hyperlinks>
    <hyperlink ref="B1" location="Sommaire!A1" display="Retour au sommaire"/>
  </hyperlinks>
  <pageMargins left="0.7" right="0.7" top="0.75" bottom="0.75" header="0.3" footer="0.3"/>
  <pageSetup paperSize="9" scale="80"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B1:R41"/>
  <sheetViews>
    <sheetView showGridLines="0" zoomScaleNormal="100" workbookViewId="0">
      <selection activeCell="B13" sqref="B13"/>
    </sheetView>
  </sheetViews>
  <sheetFormatPr baseColWidth="10" defaultColWidth="11.5703125" defaultRowHeight="12" x14ac:dyDescent="0.2"/>
  <cols>
    <col min="1" max="1" width="2.85546875" style="1" customWidth="1"/>
    <col min="2" max="2" width="18.42578125" style="1" customWidth="1"/>
    <col min="3" max="9" width="11.5703125" style="1"/>
    <col min="10" max="10" width="11.5703125" style="7"/>
    <col min="11" max="16384" width="11.5703125" style="1"/>
  </cols>
  <sheetData>
    <row r="1" spans="2:18" ht="15" x14ac:dyDescent="0.25">
      <c r="B1" s="130" t="s">
        <v>346</v>
      </c>
    </row>
    <row r="2" spans="2:18" s="47" customFormat="1" ht="25.15" customHeight="1" x14ac:dyDescent="0.25">
      <c r="B2" s="68" t="s">
        <v>351</v>
      </c>
      <c r="J2" s="46"/>
    </row>
    <row r="3" spans="2:18" s="40" customFormat="1" ht="16.899999999999999" customHeight="1" x14ac:dyDescent="0.25">
      <c r="B3" s="39"/>
      <c r="C3" s="94">
        <v>2011</v>
      </c>
      <c r="D3" s="94">
        <v>2012</v>
      </c>
      <c r="E3" s="94">
        <v>2013</v>
      </c>
      <c r="F3" s="94">
        <v>2014</v>
      </c>
      <c r="G3" s="94">
        <v>2015</v>
      </c>
      <c r="H3" s="94">
        <v>2016</v>
      </c>
      <c r="I3" s="94">
        <v>2017</v>
      </c>
    </row>
    <row r="4" spans="2:18" ht="13.9" customHeight="1" x14ac:dyDescent="0.2">
      <c r="B4" s="30" t="s">
        <v>3</v>
      </c>
      <c r="C4" s="162">
        <v>33.99</v>
      </c>
      <c r="D4" s="162">
        <v>33.85</v>
      </c>
      <c r="E4" s="162">
        <v>33.42</v>
      </c>
      <c r="F4" s="162">
        <v>33.770000000000003</v>
      </c>
      <c r="G4" s="162">
        <v>29.88</v>
      </c>
      <c r="H4" s="162">
        <v>28.91</v>
      </c>
      <c r="I4" s="162">
        <v>30</v>
      </c>
      <c r="J4" s="3"/>
      <c r="K4" s="3"/>
      <c r="L4" s="3"/>
      <c r="M4" s="3"/>
      <c r="N4" s="3"/>
      <c r="O4" s="3"/>
      <c r="P4" s="3"/>
      <c r="Q4" s="3"/>
      <c r="R4" s="3"/>
    </row>
    <row r="5" spans="2:18" ht="13.9" customHeight="1" x14ac:dyDescent="0.2">
      <c r="B5" s="30" t="s">
        <v>4</v>
      </c>
      <c r="C5" s="162">
        <v>47.29</v>
      </c>
      <c r="D5" s="162">
        <v>47.36</v>
      </c>
      <c r="E5" s="162">
        <v>48.07</v>
      </c>
      <c r="F5" s="162">
        <v>45.93</v>
      </c>
      <c r="G5" s="162">
        <v>47.91</v>
      </c>
      <c r="H5" s="162">
        <v>47.72</v>
      </c>
      <c r="I5" s="162">
        <v>45</v>
      </c>
      <c r="J5" s="3"/>
      <c r="K5" s="3"/>
      <c r="L5" s="3"/>
      <c r="M5" s="3"/>
      <c r="N5" s="3"/>
      <c r="O5" s="3"/>
      <c r="P5" s="3"/>
      <c r="Q5" s="3"/>
    </row>
    <row r="6" spans="2:18" ht="13.9" customHeight="1" x14ac:dyDescent="0.2">
      <c r="B6" s="30" t="s">
        <v>5</v>
      </c>
      <c r="C6" s="162">
        <v>13.01</v>
      </c>
      <c r="D6" s="162">
        <v>13.57</v>
      </c>
      <c r="E6" s="162">
        <v>14</v>
      </c>
      <c r="F6" s="162">
        <v>16.41</v>
      </c>
      <c r="G6" s="162">
        <v>18.45</v>
      </c>
      <c r="H6" s="162">
        <v>19.78</v>
      </c>
      <c r="I6" s="162">
        <v>21</v>
      </c>
      <c r="J6" s="3"/>
      <c r="K6" s="3"/>
      <c r="L6" s="3"/>
      <c r="M6" s="3"/>
      <c r="N6" s="3"/>
      <c r="O6" s="3"/>
      <c r="P6" s="3"/>
      <c r="Q6" s="3"/>
    </row>
    <row r="7" spans="2:18" ht="13.9" customHeight="1" x14ac:dyDescent="0.2">
      <c r="B7" s="30" t="s">
        <v>6</v>
      </c>
      <c r="C7" s="162">
        <v>5.71</v>
      </c>
      <c r="D7" s="162">
        <v>5.23</v>
      </c>
      <c r="E7" s="162">
        <v>4.51</v>
      </c>
      <c r="F7" s="162">
        <v>3.9</v>
      </c>
      <c r="G7" s="162">
        <v>3.76</v>
      </c>
      <c r="H7" s="162">
        <v>3.59</v>
      </c>
      <c r="I7" s="162">
        <v>4</v>
      </c>
      <c r="J7" s="3"/>
      <c r="K7" s="3"/>
      <c r="L7" s="3"/>
      <c r="M7" s="3"/>
      <c r="N7" s="3"/>
      <c r="O7" s="3"/>
      <c r="P7" s="3"/>
      <c r="Q7" s="3"/>
    </row>
    <row r="8" spans="2:18" ht="13.9" customHeight="1" x14ac:dyDescent="0.2">
      <c r="B8" s="30"/>
      <c r="C8" s="162"/>
      <c r="D8" s="162"/>
      <c r="E8" s="162"/>
      <c r="F8" s="162"/>
      <c r="G8" s="162"/>
      <c r="H8" s="162"/>
      <c r="I8" s="163"/>
      <c r="J8" s="3"/>
      <c r="K8" s="3"/>
      <c r="L8" s="3"/>
      <c r="M8" s="3"/>
      <c r="N8" s="3"/>
      <c r="O8" s="3"/>
      <c r="P8" s="3"/>
      <c r="Q8" s="3"/>
    </row>
    <row r="9" spans="2:18" ht="13.9" customHeight="1" x14ac:dyDescent="0.2">
      <c r="B9" s="30" t="s">
        <v>72</v>
      </c>
      <c r="C9" s="162">
        <v>22.66</v>
      </c>
      <c r="D9" s="162">
        <v>20.28</v>
      </c>
      <c r="E9" s="162">
        <v>18.11</v>
      </c>
      <c r="F9" s="162">
        <v>17.55</v>
      </c>
      <c r="G9" s="162">
        <v>17.61</v>
      </c>
      <c r="H9" s="162">
        <v>17.57</v>
      </c>
      <c r="I9" s="162">
        <v>17</v>
      </c>
      <c r="J9" s="3"/>
      <c r="K9" s="3"/>
      <c r="L9" s="3"/>
      <c r="M9" s="3"/>
      <c r="N9" s="3"/>
      <c r="O9" s="3"/>
      <c r="P9" s="3"/>
      <c r="Q9" s="3"/>
    </row>
    <row r="10" spans="2:18" ht="13.9" customHeight="1" x14ac:dyDescent="0.2">
      <c r="B10" s="30" t="s">
        <v>8</v>
      </c>
      <c r="C10" s="162">
        <v>0.16</v>
      </c>
      <c r="D10" s="162">
        <v>4.4800000000000004</v>
      </c>
      <c r="E10" s="162">
        <v>7.2</v>
      </c>
      <c r="F10" s="162">
        <v>6.21</v>
      </c>
      <c r="G10" s="162">
        <v>6.93</v>
      </c>
      <c r="H10" s="162">
        <v>7.67</v>
      </c>
      <c r="I10" s="162">
        <v>8</v>
      </c>
      <c r="J10" s="3"/>
      <c r="K10" s="3"/>
      <c r="L10" s="3"/>
      <c r="M10" s="3"/>
      <c r="N10" s="3"/>
      <c r="O10" s="3"/>
      <c r="P10" s="3"/>
      <c r="Q10" s="3"/>
    </row>
    <row r="11" spans="2:18" ht="13.9" customHeight="1" x14ac:dyDescent="0.2">
      <c r="B11" s="30" t="s">
        <v>7</v>
      </c>
      <c r="C11" s="162">
        <v>35.58</v>
      </c>
      <c r="D11" s="162">
        <v>33.51</v>
      </c>
      <c r="E11" s="162">
        <v>31.72</v>
      </c>
      <c r="F11" s="162">
        <v>33.81</v>
      </c>
      <c r="G11" s="162">
        <v>36.4</v>
      </c>
      <c r="H11" s="162">
        <v>39.85</v>
      </c>
      <c r="I11" s="162">
        <v>42</v>
      </c>
      <c r="J11" s="3"/>
      <c r="K11" s="3"/>
      <c r="L11" s="3"/>
      <c r="M11" s="3"/>
      <c r="N11" s="3"/>
      <c r="O11" s="3"/>
      <c r="P11" s="3"/>
      <c r="Q11" s="3"/>
    </row>
    <row r="12" spans="2:18" ht="13.9" customHeight="1" x14ac:dyDescent="0.2">
      <c r="B12" s="32" t="s">
        <v>28</v>
      </c>
      <c r="C12" s="164">
        <v>41.6</v>
      </c>
      <c r="D12" s="164">
        <v>41.74</v>
      </c>
      <c r="E12" s="164">
        <v>42.98</v>
      </c>
      <c r="F12" s="164">
        <v>42.43</v>
      </c>
      <c r="G12" s="164">
        <v>39.06</v>
      </c>
      <c r="H12" s="164">
        <v>34.92</v>
      </c>
      <c r="I12" s="164">
        <v>33</v>
      </c>
      <c r="J12" s="3"/>
      <c r="K12" s="3"/>
      <c r="L12" s="3"/>
      <c r="M12" s="3"/>
      <c r="N12" s="3"/>
      <c r="O12" s="3"/>
      <c r="P12" s="3"/>
      <c r="Q12" s="3"/>
    </row>
    <row r="13" spans="2:18" ht="13.9" customHeight="1" x14ac:dyDescent="0.2">
      <c r="B13" s="6" t="s">
        <v>125</v>
      </c>
      <c r="C13" s="43"/>
      <c r="D13" s="41"/>
      <c r="E13" s="41"/>
      <c r="F13" s="41"/>
      <c r="G13" s="41"/>
      <c r="H13" s="41"/>
      <c r="I13" s="41"/>
      <c r="J13" s="1"/>
    </row>
    <row r="14" spans="2:18" x14ac:dyDescent="0.2">
      <c r="B14" s="203" t="s">
        <v>115</v>
      </c>
      <c r="C14" s="203"/>
      <c r="D14" s="203"/>
      <c r="E14" s="203"/>
      <c r="F14" s="203"/>
      <c r="G14" s="203"/>
      <c r="H14" s="203"/>
    </row>
    <row r="15" spans="2:18" x14ac:dyDescent="0.2">
      <c r="B15" s="203"/>
      <c r="C15" s="203"/>
      <c r="D15" s="203"/>
      <c r="E15" s="203"/>
      <c r="F15" s="203"/>
      <c r="G15" s="203"/>
      <c r="H15" s="203"/>
    </row>
    <row r="17" spans="3:18" ht="12.75" x14ac:dyDescent="0.2">
      <c r="C17" s="49" t="s">
        <v>71</v>
      </c>
      <c r="K17" s="49" t="s">
        <v>347</v>
      </c>
    </row>
    <row r="29" spans="3:18" s="6" customFormat="1" x14ac:dyDescent="0.2">
      <c r="C29" s="1"/>
      <c r="D29" s="1"/>
      <c r="E29" s="1"/>
      <c r="F29" s="1"/>
      <c r="G29" s="1"/>
      <c r="H29" s="1"/>
      <c r="I29" s="1"/>
      <c r="J29" s="7"/>
      <c r="K29" s="1"/>
      <c r="L29" s="1"/>
      <c r="M29" s="1"/>
      <c r="N29" s="1"/>
      <c r="O29" s="1"/>
      <c r="P29" s="1"/>
      <c r="Q29" s="1"/>
      <c r="R29" s="1"/>
    </row>
    <row r="30" spans="3:18" x14ac:dyDescent="0.2">
      <c r="C30" s="6"/>
      <c r="D30" s="6"/>
      <c r="E30" s="6"/>
      <c r="F30" s="6"/>
      <c r="G30" s="6"/>
      <c r="H30" s="6"/>
      <c r="I30" s="6"/>
      <c r="J30" s="34"/>
      <c r="K30" s="6"/>
      <c r="L30" s="6"/>
      <c r="M30" s="6"/>
      <c r="N30" s="6"/>
      <c r="O30" s="6"/>
      <c r="P30" s="6"/>
      <c r="Q30" s="6"/>
      <c r="R30" s="6"/>
    </row>
    <row r="39" spans="3:17" x14ac:dyDescent="0.2">
      <c r="C39" s="6" t="s">
        <v>125</v>
      </c>
      <c r="K39" s="6" t="s">
        <v>125</v>
      </c>
    </row>
    <row r="40" spans="3:17" x14ac:dyDescent="0.2">
      <c r="C40" s="203" t="s">
        <v>111</v>
      </c>
      <c r="D40" s="203"/>
      <c r="E40" s="203"/>
      <c r="F40" s="203"/>
      <c r="G40" s="203"/>
      <c r="H40" s="203"/>
      <c r="I40" s="203"/>
      <c r="K40" s="203" t="s">
        <v>112</v>
      </c>
      <c r="L40" s="203"/>
      <c r="M40" s="203"/>
      <c r="N40" s="203"/>
      <c r="O40" s="203"/>
      <c r="P40" s="203"/>
      <c r="Q40" s="203"/>
    </row>
    <row r="41" spans="3:17" x14ac:dyDescent="0.2">
      <c r="C41" s="203"/>
      <c r="D41" s="203"/>
      <c r="E41" s="203"/>
      <c r="F41" s="203"/>
      <c r="G41" s="203"/>
      <c r="H41" s="203"/>
      <c r="I41" s="203"/>
      <c r="K41" s="203"/>
      <c r="L41" s="203"/>
      <c r="M41" s="203"/>
      <c r="N41" s="203"/>
      <c r="O41" s="203"/>
      <c r="P41" s="203"/>
      <c r="Q41" s="203"/>
    </row>
  </sheetData>
  <mergeCells count="3">
    <mergeCell ref="B14:H15"/>
    <mergeCell ref="C40:I41"/>
    <mergeCell ref="K40:Q41"/>
  </mergeCells>
  <hyperlinks>
    <hyperlink ref="B1" location="Sommaire!A1" display="Retour au sommaire"/>
  </hyperlinks>
  <pageMargins left="0.7" right="0.7" top="0.75" bottom="0.75" header="0.3" footer="0.3"/>
  <pageSetup paperSize="9" scale="87" orientation="portrait" verticalDpi="0" r:id="rId1"/>
  <colBreaks count="1" manualBreakCount="1">
    <brk id="9"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B1:J47"/>
  <sheetViews>
    <sheetView showGridLines="0" zoomScaleNormal="100" workbookViewId="0">
      <selection activeCell="N26" sqref="N26"/>
    </sheetView>
  </sheetViews>
  <sheetFormatPr baseColWidth="10" defaultColWidth="11.5703125" defaultRowHeight="12" x14ac:dyDescent="0.2"/>
  <cols>
    <col min="1" max="1" width="2.85546875" style="1" customWidth="1"/>
    <col min="2" max="2" width="18.42578125" style="1" customWidth="1"/>
    <col min="3" max="9" width="11.5703125" style="1"/>
    <col min="10" max="10" width="11.5703125" style="7"/>
    <col min="11" max="16384" width="11.5703125" style="1"/>
  </cols>
  <sheetData>
    <row r="1" spans="2:10" ht="15" x14ac:dyDescent="0.25">
      <c r="B1" s="130" t="s">
        <v>346</v>
      </c>
      <c r="C1" s="137"/>
      <c r="D1" s="137"/>
      <c r="E1" s="137"/>
      <c r="F1" s="137"/>
      <c r="G1" s="137"/>
      <c r="H1" s="137"/>
      <c r="I1" s="137"/>
    </row>
    <row r="2" spans="2:10" s="47" customFormat="1" ht="24" customHeight="1" x14ac:dyDescent="0.25">
      <c r="B2" s="46" t="s">
        <v>69</v>
      </c>
    </row>
    <row r="3" spans="2:10" s="44" customFormat="1" ht="18" customHeight="1" x14ac:dyDescent="0.25">
      <c r="B3" s="39"/>
      <c r="C3" s="19">
        <v>2011</v>
      </c>
      <c r="D3" s="19">
        <v>2012</v>
      </c>
      <c r="E3" s="19">
        <v>2013</v>
      </c>
      <c r="F3" s="19">
        <v>2014</v>
      </c>
      <c r="G3" s="19">
        <v>2015</v>
      </c>
      <c r="H3" s="19">
        <v>2016</v>
      </c>
      <c r="I3" s="19">
        <v>2017</v>
      </c>
    </row>
    <row r="4" spans="2:10" ht="13.9" customHeight="1" x14ac:dyDescent="0.2">
      <c r="B4" s="30" t="s">
        <v>67</v>
      </c>
      <c r="C4" s="29">
        <v>10.37</v>
      </c>
      <c r="D4" s="29">
        <v>10.81</v>
      </c>
      <c r="E4" s="29">
        <v>11.65</v>
      </c>
      <c r="F4" s="29">
        <v>13.64</v>
      </c>
      <c r="G4" s="29">
        <v>14.27</v>
      </c>
      <c r="H4" s="29">
        <v>15.96</v>
      </c>
      <c r="I4" s="29">
        <v>17.350000000000001</v>
      </c>
      <c r="J4" s="1"/>
    </row>
    <row r="5" spans="2:10" ht="13.9" customHeight="1" x14ac:dyDescent="0.2">
      <c r="B5" s="30" t="s">
        <v>56</v>
      </c>
      <c r="C5" s="29">
        <v>12.07</v>
      </c>
      <c r="D5" s="29">
        <v>11.36</v>
      </c>
      <c r="E5" s="29">
        <v>11.64</v>
      </c>
      <c r="F5" s="29">
        <v>12.36</v>
      </c>
      <c r="G5" s="29">
        <v>13.29</v>
      </c>
      <c r="H5" s="29">
        <v>14.32</v>
      </c>
      <c r="I5" s="29">
        <v>15.48</v>
      </c>
      <c r="J5" s="1"/>
    </row>
    <row r="6" spans="2:10" ht="13.9" customHeight="1" x14ac:dyDescent="0.2">
      <c r="B6" s="30" t="s">
        <v>57</v>
      </c>
      <c r="C6" s="29">
        <v>14.21</v>
      </c>
      <c r="D6" s="29">
        <v>14.55</v>
      </c>
      <c r="E6" s="29">
        <v>13.48</v>
      </c>
      <c r="F6" s="29">
        <v>13.34</v>
      </c>
      <c r="G6" s="29">
        <v>14.66</v>
      </c>
      <c r="H6" s="29">
        <v>15.28</v>
      </c>
      <c r="I6" s="29">
        <v>15.2</v>
      </c>
      <c r="J6" s="1"/>
    </row>
    <row r="7" spans="2:10" ht="13.9" customHeight="1" x14ac:dyDescent="0.2">
      <c r="B7" s="30" t="s">
        <v>58</v>
      </c>
      <c r="C7" s="29">
        <v>14.82</v>
      </c>
      <c r="D7" s="29">
        <v>14.87</v>
      </c>
      <c r="E7" s="29">
        <v>14.88</v>
      </c>
      <c r="F7" s="29">
        <v>13.97</v>
      </c>
      <c r="G7" s="29">
        <v>13.94</v>
      </c>
      <c r="H7" s="29">
        <v>14.31</v>
      </c>
      <c r="I7" s="29">
        <v>14.45</v>
      </c>
      <c r="J7" s="1"/>
    </row>
    <row r="8" spans="2:10" ht="13.9" customHeight="1" x14ac:dyDescent="0.2">
      <c r="B8" s="30" t="s">
        <v>59</v>
      </c>
      <c r="C8" s="29">
        <v>14.5</v>
      </c>
      <c r="D8" s="29">
        <v>14.12</v>
      </c>
      <c r="E8" s="29">
        <v>14.05</v>
      </c>
      <c r="F8" s="29">
        <v>13.38</v>
      </c>
      <c r="G8" s="29">
        <v>12.9</v>
      </c>
      <c r="H8" s="29">
        <v>12.56</v>
      </c>
      <c r="I8" s="29">
        <v>12.29</v>
      </c>
      <c r="J8" s="1"/>
    </row>
    <row r="9" spans="2:10" ht="13.9" customHeight="1" x14ac:dyDescent="0.2">
      <c r="B9" s="30" t="s">
        <v>60</v>
      </c>
      <c r="C9" s="29">
        <v>14.06</v>
      </c>
      <c r="D9" s="29">
        <v>14.21</v>
      </c>
      <c r="E9" s="29">
        <v>14.12</v>
      </c>
      <c r="F9" s="29">
        <v>13.41</v>
      </c>
      <c r="G9" s="29">
        <v>12.88</v>
      </c>
      <c r="H9" s="29">
        <v>11.5</v>
      </c>
      <c r="I9" s="29">
        <v>10.73</v>
      </c>
      <c r="J9" s="1"/>
    </row>
    <row r="10" spans="2:10" ht="13.9" customHeight="1" x14ac:dyDescent="0.2">
      <c r="B10" s="30" t="s">
        <v>61</v>
      </c>
      <c r="C10" s="29">
        <v>12.27</v>
      </c>
      <c r="D10" s="29">
        <v>12.35</v>
      </c>
      <c r="E10" s="29">
        <v>12.22</v>
      </c>
      <c r="F10" s="29">
        <v>12.15</v>
      </c>
      <c r="G10" s="29">
        <v>11.3</v>
      </c>
      <c r="H10" s="29">
        <v>9.77</v>
      </c>
      <c r="I10" s="29">
        <v>8.6300000000000008</v>
      </c>
      <c r="J10" s="1"/>
    </row>
    <row r="11" spans="2:10" ht="13.9" customHeight="1" x14ac:dyDescent="0.2">
      <c r="B11" s="32" t="s">
        <v>68</v>
      </c>
      <c r="C11" s="33">
        <v>7.6899999999999995</v>
      </c>
      <c r="D11" s="33">
        <v>7.7299999999999995</v>
      </c>
      <c r="E11" s="33">
        <v>7.95</v>
      </c>
      <c r="F11" s="33">
        <v>7.75</v>
      </c>
      <c r="G11" s="33">
        <v>6.7600000000000007</v>
      </c>
      <c r="H11" s="33">
        <v>6.3</v>
      </c>
      <c r="I11" s="33">
        <v>5.88</v>
      </c>
      <c r="J11" s="1"/>
    </row>
    <row r="12" spans="2:10" x14ac:dyDescent="0.2">
      <c r="B12" s="53" t="s">
        <v>67</v>
      </c>
      <c r="C12" s="63">
        <f t="shared" ref="C12:H12" si="0">C4</f>
        <v>10.37</v>
      </c>
      <c r="D12" s="63">
        <f t="shared" si="0"/>
        <v>10.81</v>
      </c>
      <c r="E12" s="63">
        <f t="shared" si="0"/>
        <v>11.65</v>
      </c>
      <c r="F12" s="63">
        <f t="shared" si="0"/>
        <v>13.64</v>
      </c>
      <c r="G12" s="63">
        <f t="shared" si="0"/>
        <v>14.27</v>
      </c>
      <c r="H12" s="63">
        <f t="shared" si="0"/>
        <v>15.96</v>
      </c>
      <c r="I12" s="63">
        <f t="shared" ref="I12" si="1">I4</f>
        <v>17.350000000000001</v>
      </c>
    </row>
    <row r="13" spans="2:10" x14ac:dyDescent="0.2">
      <c r="B13" s="27" t="s">
        <v>85</v>
      </c>
      <c r="C13" s="64">
        <f t="shared" ref="C13:H13" si="2">C5+C6</f>
        <v>26.28</v>
      </c>
      <c r="D13" s="64">
        <f t="shared" si="2"/>
        <v>25.91</v>
      </c>
      <c r="E13" s="64">
        <f t="shared" si="2"/>
        <v>25.12</v>
      </c>
      <c r="F13" s="64">
        <f t="shared" si="2"/>
        <v>25.7</v>
      </c>
      <c r="G13" s="64">
        <f t="shared" si="2"/>
        <v>27.95</v>
      </c>
      <c r="H13" s="64">
        <f t="shared" si="2"/>
        <v>29.6</v>
      </c>
      <c r="I13" s="64">
        <f t="shared" ref="I13" si="3">I5+I6</f>
        <v>30.68</v>
      </c>
    </row>
    <row r="14" spans="2:10" x14ac:dyDescent="0.2">
      <c r="B14" s="27" t="s">
        <v>86</v>
      </c>
      <c r="C14" s="64">
        <f t="shared" ref="C14:H14" si="4">C7+C8</f>
        <v>29.32</v>
      </c>
      <c r="D14" s="64">
        <f t="shared" si="4"/>
        <v>28.99</v>
      </c>
      <c r="E14" s="64">
        <f t="shared" si="4"/>
        <v>28.93</v>
      </c>
      <c r="F14" s="64">
        <f t="shared" si="4"/>
        <v>27.35</v>
      </c>
      <c r="G14" s="64">
        <f t="shared" si="4"/>
        <v>26.84</v>
      </c>
      <c r="H14" s="64">
        <f t="shared" si="4"/>
        <v>26.87</v>
      </c>
      <c r="I14" s="64">
        <f t="shared" ref="I14" si="5">I7+I8</f>
        <v>26.74</v>
      </c>
    </row>
    <row r="15" spans="2:10" x14ac:dyDescent="0.2">
      <c r="B15" s="27" t="s">
        <v>87</v>
      </c>
      <c r="C15" s="64">
        <f t="shared" ref="C15:H15" si="6">C9+C10</f>
        <v>26.33</v>
      </c>
      <c r="D15" s="64">
        <f t="shared" si="6"/>
        <v>26.560000000000002</v>
      </c>
      <c r="E15" s="64">
        <f t="shared" si="6"/>
        <v>26.34</v>
      </c>
      <c r="F15" s="64">
        <f t="shared" si="6"/>
        <v>25.560000000000002</v>
      </c>
      <c r="G15" s="64">
        <f t="shared" si="6"/>
        <v>24.18</v>
      </c>
      <c r="H15" s="64">
        <f t="shared" si="6"/>
        <v>21.27</v>
      </c>
      <c r="I15" s="64">
        <f t="shared" ref="I15" si="7">I9+I10</f>
        <v>19.36</v>
      </c>
    </row>
    <row r="16" spans="2:10" x14ac:dyDescent="0.2">
      <c r="B16" s="32" t="s">
        <v>68</v>
      </c>
      <c r="C16" s="65">
        <f t="shared" ref="C16:H16" si="8">C11</f>
        <v>7.6899999999999995</v>
      </c>
      <c r="D16" s="65">
        <f t="shared" si="8"/>
        <v>7.7299999999999995</v>
      </c>
      <c r="E16" s="65">
        <f t="shared" si="8"/>
        <v>7.95</v>
      </c>
      <c r="F16" s="65">
        <f t="shared" si="8"/>
        <v>7.75</v>
      </c>
      <c r="G16" s="65">
        <f t="shared" si="8"/>
        <v>6.7600000000000007</v>
      </c>
      <c r="H16" s="65">
        <f t="shared" si="8"/>
        <v>6.3</v>
      </c>
      <c r="I16" s="65">
        <f t="shared" ref="I16" si="9">I11</f>
        <v>5.88</v>
      </c>
    </row>
    <row r="17" spans="2:10" s="166" customFormat="1" ht="13.9" customHeight="1" x14ac:dyDescent="0.2">
      <c r="B17" s="165" t="s">
        <v>62</v>
      </c>
      <c r="C17" s="163">
        <v>21</v>
      </c>
      <c r="D17" s="163">
        <v>21</v>
      </c>
      <c r="E17" s="163">
        <v>21</v>
      </c>
      <c r="F17" s="163">
        <v>21</v>
      </c>
      <c r="G17" s="163">
        <v>21</v>
      </c>
      <c r="H17" s="163">
        <v>21</v>
      </c>
      <c r="I17" s="163">
        <v>20</v>
      </c>
    </row>
    <row r="18" spans="2:10" s="166" customFormat="1" ht="13.9" customHeight="1" x14ac:dyDescent="0.2">
      <c r="B18" s="167" t="s">
        <v>63</v>
      </c>
      <c r="C18" s="168">
        <v>22</v>
      </c>
      <c r="D18" s="168">
        <v>22</v>
      </c>
      <c r="E18" s="168">
        <v>22</v>
      </c>
      <c r="F18" s="168">
        <v>22</v>
      </c>
      <c r="G18" s="168">
        <v>21</v>
      </c>
      <c r="H18" s="168">
        <v>21</v>
      </c>
      <c r="I18" s="168">
        <v>21</v>
      </c>
    </row>
    <row r="19" spans="2:10" x14ac:dyDescent="0.2">
      <c r="B19" s="6" t="s">
        <v>125</v>
      </c>
    </row>
    <row r="20" spans="2:10" x14ac:dyDescent="0.2">
      <c r="B20" s="203" t="s">
        <v>113</v>
      </c>
      <c r="C20" s="203"/>
      <c r="D20" s="203"/>
      <c r="E20" s="203"/>
      <c r="F20" s="203"/>
      <c r="G20" s="203"/>
      <c r="H20" s="203"/>
    </row>
    <row r="21" spans="2:10" x14ac:dyDescent="0.2">
      <c r="B21" s="203"/>
      <c r="C21" s="203"/>
      <c r="D21" s="203"/>
      <c r="E21" s="203"/>
      <c r="F21" s="203"/>
      <c r="G21" s="203"/>
      <c r="H21" s="203"/>
    </row>
    <row r="23" spans="2:10" ht="12.75" x14ac:dyDescent="0.2">
      <c r="C23" s="49" t="s">
        <v>88</v>
      </c>
      <c r="J23" s="1"/>
    </row>
    <row r="24" spans="2:10" x14ac:dyDescent="0.2">
      <c r="J24" s="1"/>
    </row>
    <row r="25" spans="2:10" x14ac:dyDescent="0.2">
      <c r="J25" s="1"/>
    </row>
    <row r="26" spans="2:10" x14ac:dyDescent="0.2">
      <c r="J26" s="1"/>
    </row>
    <row r="27" spans="2:10" x14ac:dyDescent="0.2">
      <c r="J27" s="1"/>
    </row>
    <row r="28" spans="2:10" x14ac:dyDescent="0.2">
      <c r="J28" s="1"/>
    </row>
    <row r="29" spans="2:10" x14ac:dyDescent="0.2">
      <c r="J29" s="1"/>
    </row>
    <row r="30" spans="2:10" x14ac:dyDescent="0.2">
      <c r="J30" s="1"/>
    </row>
    <row r="31" spans="2:10" x14ac:dyDescent="0.2">
      <c r="J31" s="1"/>
    </row>
    <row r="32" spans="2:10" x14ac:dyDescent="0.2">
      <c r="J32" s="1"/>
    </row>
    <row r="33" spans="3:10" x14ac:dyDescent="0.2">
      <c r="J33" s="1"/>
    </row>
    <row r="34" spans="3:10" x14ac:dyDescent="0.2">
      <c r="J34" s="1"/>
    </row>
    <row r="35" spans="3:10" x14ac:dyDescent="0.2">
      <c r="J35" s="1"/>
    </row>
    <row r="36" spans="3:10" x14ac:dyDescent="0.2">
      <c r="J36" s="1"/>
    </row>
    <row r="37" spans="3:10" x14ac:dyDescent="0.2">
      <c r="J37" s="1"/>
    </row>
    <row r="38" spans="3:10" x14ac:dyDescent="0.2">
      <c r="J38" s="1"/>
    </row>
    <row r="39" spans="3:10" x14ac:dyDescent="0.2">
      <c r="J39" s="1"/>
    </row>
    <row r="40" spans="3:10" x14ac:dyDescent="0.2">
      <c r="J40" s="1"/>
    </row>
    <row r="41" spans="3:10" x14ac:dyDescent="0.2">
      <c r="J41" s="1"/>
    </row>
    <row r="42" spans="3:10" x14ac:dyDescent="0.2">
      <c r="J42" s="1"/>
    </row>
    <row r="43" spans="3:10" x14ac:dyDescent="0.2">
      <c r="J43" s="1"/>
    </row>
    <row r="44" spans="3:10" x14ac:dyDescent="0.2">
      <c r="J44" s="1"/>
    </row>
    <row r="45" spans="3:10" x14ac:dyDescent="0.2">
      <c r="C45" s="6" t="s">
        <v>125</v>
      </c>
      <c r="J45" s="1"/>
    </row>
    <row r="46" spans="3:10" x14ac:dyDescent="0.2">
      <c r="C46" s="203" t="s">
        <v>114</v>
      </c>
      <c r="D46" s="203"/>
      <c r="E46" s="203"/>
      <c r="F46" s="203"/>
      <c r="G46" s="203"/>
      <c r="H46" s="203"/>
      <c r="I46" s="203"/>
      <c r="J46" s="1"/>
    </row>
    <row r="47" spans="3:10" x14ac:dyDescent="0.2">
      <c r="C47" s="203"/>
      <c r="D47" s="203"/>
      <c r="E47" s="203"/>
      <c r="F47" s="203"/>
      <c r="G47" s="203"/>
      <c r="H47" s="203"/>
      <c r="I47" s="203"/>
    </row>
  </sheetData>
  <mergeCells count="2">
    <mergeCell ref="B20:H21"/>
    <mergeCell ref="C46:I47"/>
  </mergeCells>
  <hyperlinks>
    <hyperlink ref="B1" location="Sommaire!A1" display="Retour au sommaire"/>
  </hyperlinks>
  <pageMargins left="0.7" right="0.7" top="0.75" bottom="0.75" header="0.3" footer="0.3"/>
  <pageSetup paperSize="9" scale="87"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S54"/>
  <sheetViews>
    <sheetView showGridLines="0" topLeftCell="A19" zoomScaleNormal="100" workbookViewId="0">
      <selection activeCell="O41" sqref="O41"/>
    </sheetView>
  </sheetViews>
  <sheetFormatPr baseColWidth="10" defaultRowHeight="15" x14ac:dyDescent="0.25"/>
  <cols>
    <col min="1" max="1" width="2.85546875" style="113" customWidth="1"/>
    <col min="2" max="2" width="21.7109375" customWidth="1"/>
    <col min="3" max="3" width="4.28515625" style="113" customWidth="1"/>
    <col min="4" max="8" width="10.5703125" customWidth="1"/>
  </cols>
  <sheetData>
    <row r="1" spans="2:15" s="113" customFormat="1" x14ac:dyDescent="0.25">
      <c r="B1" s="130" t="s">
        <v>346</v>
      </c>
      <c r="I1" s="42"/>
    </row>
    <row r="2" spans="2:15" s="46" customFormat="1" ht="18" customHeight="1" x14ac:dyDescent="0.25">
      <c r="B2" s="68" t="s">
        <v>358</v>
      </c>
      <c r="C2" s="68"/>
      <c r="D2" s="68"/>
    </row>
    <row r="3" spans="2:15" ht="65.25" customHeight="1" x14ac:dyDescent="0.25">
      <c r="B3" s="117" t="s">
        <v>44</v>
      </c>
      <c r="C3" s="124"/>
      <c r="D3" s="21" t="s">
        <v>345</v>
      </c>
      <c r="E3" s="99" t="s">
        <v>126</v>
      </c>
      <c r="F3" s="21" t="s">
        <v>127</v>
      </c>
      <c r="G3" s="109" t="s">
        <v>129</v>
      </c>
      <c r="H3" s="110" t="s">
        <v>128</v>
      </c>
      <c r="J3" s="139"/>
      <c r="K3" s="139"/>
    </row>
    <row r="4" spans="2:15" x14ac:dyDescent="0.25">
      <c r="B4" s="120" t="s">
        <v>32</v>
      </c>
      <c r="C4" s="121" t="s">
        <v>146</v>
      </c>
      <c r="D4" s="118">
        <v>4930</v>
      </c>
      <c r="E4" s="144">
        <v>403</v>
      </c>
      <c r="F4" s="101">
        <v>82</v>
      </c>
      <c r="G4" s="143">
        <v>1439</v>
      </c>
      <c r="H4" s="108">
        <v>308</v>
      </c>
      <c r="J4" s="90"/>
      <c r="L4" s="90"/>
      <c r="N4" s="90"/>
      <c r="O4" s="89"/>
    </row>
    <row r="5" spans="2:15" x14ac:dyDescent="0.25">
      <c r="B5" s="120" t="s">
        <v>33</v>
      </c>
      <c r="C5" s="121" t="s">
        <v>147</v>
      </c>
      <c r="D5" s="118">
        <v>3993</v>
      </c>
      <c r="E5" s="144">
        <v>398</v>
      </c>
      <c r="F5" s="101">
        <v>89</v>
      </c>
      <c r="G5" s="144">
        <v>917</v>
      </c>
      <c r="H5" s="105">
        <v>221</v>
      </c>
      <c r="J5" s="90"/>
      <c r="L5" s="90"/>
      <c r="M5" s="181"/>
      <c r="N5" s="90"/>
      <c r="O5" s="89"/>
    </row>
    <row r="6" spans="2:15" x14ac:dyDescent="0.25">
      <c r="B6" s="120" t="s">
        <v>34</v>
      </c>
      <c r="C6" s="121" t="s">
        <v>148</v>
      </c>
      <c r="D6" s="118">
        <v>3199</v>
      </c>
      <c r="E6" s="144">
        <v>174</v>
      </c>
      <c r="F6" s="101">
        <v>43</v>
      </c>
      <c r="G6" s="144">
        <v>1215</v>
      </c>
      <c r="H6" s="105">
        <v>274</v>
      </c>
      <c r="J6" s="90"/>
      <c r="L6" s="90"/>
      <c r="M6" s="181"/>
      <c r="N6" s="90"/>
      <c r="O6" s="89"/>
    </row>
    <row r="7" spans="2:15" x14ac:dyDescent="0.25">
      <c r="B7" s="120" t="s">
        <v>35</v>
      </c>
      <c r="C7" s="121" t="s">
        <v>149</v>
      </c>
      <c r="D7" s="118">
        <v>7051</v>
      </c>
      <c r="E7" s="144">
        <v>413</v>
      </c>
      <c r="F7" s="101">
        <v>34</v>
      </c>
      <c r="G7" s="144">
        <v>2209</v>
      </c>
      <c r="H7" s="105">
        <v>182</v>
      </c>
      <c r="J7" s="90"/>
      <c r="L7" s="90"/>
      <c r="M7" s="181"/>
      <c r="N7" s="90"/>
      <c r="O7" s="89"/>
    </row>
    <row r="8" spans="2:15" x14ac:dyDescent="0.25">
      <c r="B8" s="120" t="s">
        <v>36</v>
      </c>
      <c r="C8" s="121" t="s">
        <v>150</v>
      </c>
      <c r="D8" s="118">
        <v>1545</v>
      </c>
      <c r="E8" s="144">
        <v>67</v>
      </c>
      <c r="F8" s="101">
        <v>18</v>
      </c>
      <c r="G8" s="144">
        <v>778</v>
      </c>
      <c r="H8" s="105">
        <v>190</v>
      </c>
      <c r="J8" s="90"/>
      <c r="L8" s="90"/>
      <c r="M8" s="181"/>
      <c r="N8" s="90"/>
      <c r="O8" s="89"/>
    </row>
    <row r="9" spans="2:15" x14ac:dyDescent="0.25">
      <c r="B9" s="120" t="s">
        <v>37</v>
      </c>
      <c r="C9" s="121" t="s">
        <v>151</v>
      </c>
      <c r="D9" s="118">
        <v>35820</v>
      </c>
      <c r="E9" s="144">
        <v>3086</v>
      </c>
      <c r="F9" s="102">
        <v>20</v>
      </c>
      <c r="G9" s="144">
        <v>10607</v>
      </c>
      <c r="H9" s="105">
        <v>69</v>
      </c>
      <c r="J9" s="90"/>
      <c r="L9" s="90"/>
      <c r="M9" s="181"/>
      <c r="N9" s="90"/>
      <c r="O9" s="89"/>
    </row>
    <row r="10" spans="2:15" x14ac:dyDescent="0.25">
      <c r="B10" s="120" t="s">
        <v>38</v>
      </c>
      <c r="C10" s="121" t="s">
        <v>152</v>
      </c>
      <c r="D10" s="118">
        <v>8556</v>
      </c>
      <c r="E10" s="144">
        <v>563</v>
      </c>
      <c r="F10" s="101">
        <v>20</v>
      </c>
      <c r="G10" s="144">
        <v>2947</v>
      </c>
      <c r="H10" s="105">
        <v>105</v>
      </c>
      <c r="J10" s="90"/>
      <c r="L10" s="90"/>
      <c r="M10" s="181"/>
      <c r="N10" s="90"/>
      <c r="O10" s="89"/>
    </row>
    <row r="11" spans="2:15" x14ac:dyDescent="0.25">
      <c r="B11" s="120" t="s">
        <v>45</v>
      </c>
      <c r="C11" s="121" t="s">
        <v>153</v>
      </c>
      <c r="D11" s="118">
        <v>11200</v>
      </c>
      <c r="E11" s="144">
        <v>923</v>
      </c>
      <c r="F11" s="101">
        <v>30</v>
      </c>
      <c r="G11" s="144">
        <v>3412</v>
      </c>
      <c r="H11" s="105">
        <v>110</v>
      </c>
      <c r="J11" s="90"/>
      <c r="L11" s="90"/>
      <c r="M11" s="181"/>
      <c r="N11" s="90"/>
      <c r="O11" s="89"/>
    </row>
    <row r="12" spans="2:15" x14ac:dyDescent="0.25">
      <c r="B12" s="120" t="s">
        <v>39</v>
      </c>
      <c r="C12" s="121" t="s">
        <v>154</v>
      </c>
      <c r="D12" s="118">
        <v>10675</v>
      </c>
      <c r="E12" s="144">
        <v>800</v>
      </c>
      <c r="F12" s="101">
        <v>21</v>
      </c>
      <c r="G12" s="144">
        <v>3714</v>
      </c>
      <c r="H12" s="105">
        <v>96</v>
      </c>
      <c r="J12" s="90"/>
      <c r="L12" s="90"/>
      <c r="M12" s="181"/>
      <c r="N12" s="90"/>
      <c r="O12" s="89"/>
    </row>
    <row r="13" spans="2:15" x14ac:dyDescent="0.25">
      <c r="B13" s="120" t="s">
        <v>46</v>
      </c>
      <c r="C13" s="121" t="s">
        <v>155</v>
      </c>
      <c r="D13" s="118">
        <v>31433</v>
      </c>
      <c r="E13" s="144">
        <v>3048</v>
      </c>
      <c r="F13" s="101">
        <v>40</v>
      </c>
      <c r="G13" s="144">
        <v>9088</v>
      </c>
      <c r="H13" s="105">
        <v>119</v>
      </c>
      <c r="J13" s="90"/>
      <c r="L13" s="90"/>
      <c r="M13" s="181"/>
      <c r="N13" s="90"/>
      <c r="O13" s="89"/>
    </row>
    <row r="14" spans="2:15" x14ac:dyDescent="0.25">
      <c r="B14" s="120" t="s">
        <v>47</v>
      </c>
      <c r="C14" s="121" t="s">
        <v>163</v>
      </c>
      <c r="D14" s="118">
        <v>21844</v>
      </c>
      <c r="E14" s="144">
        <v>1954</v>
      </c>
      <c r="F14" s="101">
        <v>29</v>
      </c>
      <c r="G14" s="144">
        <v>6517</v>
      </c>
      <c r="H14" s="105">
        <v>100</v>
      </c>
      <c r="J14" s="90"/>
      <c r="L14" s="90"/>
      <c r="M14" s="181"/>
      <c r="N14" s="90"/>
      <c r="O14" s="89"/>
    </row>
    <row r="15" spans="2:15" x14ac:dyDescent="0.25">
      <c r="B15" s="120" t="s">
        <v>40</v>
      </c>
      <c r="C15" s="121" t="s">
        <v>156</v>
      </c>
      <c r="D15" s="118">
        <v>12910</v>
      </c>
      <c r="E15" s="144">
        <v>1131</v>
      </c>
      <c r="F15" s="101">
        <v>26</v>
      </c>
      <c r="G15" s="144">
        <v>3821</v>
      </c>
      <c r="H15" s="105">
        <v>87</v>
      </c>
      <c r="J15" s="90"/>
      <c r="L15" s="90"/>
      <c r="M15" s="181"/>
      <c r="N15" s="90"/>
      <c r="O15" s="89"/>
    </row>
    <row r="16" spans="2:15" x14ac:dyDescent="0.25">
      <c r="B16" s="120" t="s">
        <v>41</v>
      </c>
      <c r="C16" s="121" t="s">
        <v>157</v>
      </c>
      <c r="D16" s="118">
        <v>9924</v>
      </c>
      <c r="E16" s="144">
        <v>893</v>
      </c>
      <c r="F16" s="101">
        <v>24</v>
      </c>
      <c r="G16" s="144">
        <v>2808</v>
      </c>
      <c r="H16" s="105">
        <v>74</v>
      </c>
      <c r="J16" s="90"/>
      <c r="L16" s="90"/>
      <c r="M16" s="181"/>
      <c r="N16" s="90"/>
      <c r="O16" s="89"/>
    </row>
    <row r="17" spans="2:19" x14ac:dyDescent="0.25">
      <c r="B17" s="120" t="s">
        <v>48</v>
      </c>
      <c r="C17" s="121" t="s">
        <v>158</v>
      </c>
      <c r="D17" s="118">
        <v>25047</v>
      </c>
      <c r="E17" s="144">
        <v>2144</v>
      </c>
      <c r="F17" s="101">
        <v>34</v>
      </c>
      <c r="G17" s="144">
        <v>7302</v>
      </c>
      <c r="H17" s="105">
        <v>112</v>
      </c>
      <c r="J17" s="90"/>
      <c r="L17" s="90"/>
      <c r="M17" s="181"/>
      <c r="N17" s="90"/>
      <c r="O17" s="89"/>
    </row>
    <row r="18" spans="2:19" x14ac:dyDescent="0.25">
      <c r="B18" s="120" t="s">
        <v>49</v>
      </c>
      <c r="C18" s="121" t="s">
        <v>159</v>
      </c>
      <c r="D18" s="118">
        <v>23659</v>
      </c>
      <c r="E18" s="144">
        <v>1959</v>
      </c>
      <c r="F18" s="101">
        <v>30</v>
      </c>
      <c r="G18" s="144">
        <v>7778</v>
      </c>
      <c r="H18" s="105">
        <v>116</v>
      </c>
      <c r="J18" s="90"/>
      <c r="L18" s="90"/>
      <c r="M18" s="181"/>
      <c r="N18" s="90"/>
      <c r="O18" s="89"/>
    </row>
    <row r="19" spans="2:19" x14ac:dyDescent="0.25">
      <c r="B19" s="120" t="s">
        <v>50</v>
      </c>
      <c r="C19" s="121" t="s">
        <v>160</v>
      </c>
      <c r="D19" s="118">
        <v>25097</v>
      </c>
      <c r="E19" s="144">
        <v>2120</v>
      </c>
      <c r="F19" s="101">
        <v>23</v>
      </c>
      <c r="G19" s="144">
        <v>7224</v>
      </c>
      <c r="H19" s="105">
        <v>76</v>
      </c>
      <c r="J19" s="90"/>
      <c r="L19" s="90"/>
      <c r="M19" s="181"/>
      <c r="N19" s="90"/>
      <c r="O19" s="89"/>
    </row>
    <row r="20" spans="2:19" ht="15" customHeight="1" x14ac:dyDescent="0.25">
      <c r="B20" s="120" t="s">
        <v>42</v>
      </c>
      <c r="C20" s="121" t="s">
        <v>161</v>
      </c>
      <c r="D20" s="118">
        <v>20266</v>
      </c>
      <c r="E20" s="144">
        <v>1602</v>
      </c>
      <c r="F20" s="102">
        <v>29</v>
      </c>
      <c r="G20" s="144">
        <v>5863</v>
      </c>
      <c r="H20" s="105">
        <v>106</v>
      </c>
      <c r="J20" s="90"/>
      <c r="L20" s="90"/>
      <c r="M20" s="181"/>
      <c r="N20" s="90"/>
      <c r="O20" s="89"/>
    </row>
    <row r="21" spans="2:19" ht="14.45" customHeight="1" x14ac:dyDescent="0.25">
      <c r="B21" s="122" t="s">
        <v>43</v>
      </c>
      <c r="C21" s="123" t="s">
        <v>162</v>
      </c>
      <c r="D21" s="119">
        <v>843</v>
      </c>
      <c r="E21" s="145">
        <v>41</v>
      </c>
      <c r="F21" s="104">
        <v>12</v>
      </c>
      <c r="G21" s="145">
        <v>323</v>
      </c>
      <c r="H21" s="106">
        <v>97</v>
      </c>
      <c r="J21" s="199"/>
      <c r="K21" s="179"/>
      <c r="L21" s="199"/>
      <c r="M21" s="179"/>
      <c r="N21" s="179"/>
      <c r="O21" s="179"/>
      <c r="P21" s="179"/>
      <c r="Q21" s="179"/>
      <c r="R21" s="179"/>
      <c r="S21" s="179"/>
    </row>
    <row r="22" spans="2:19" s="113" customFormat="1" ht="14.45" customHeight="1" x14ac:dyDescent="0.25">
      <c r="B22" s="180" t="s">
        <v>355</v>
      </c>
      <c r="C22" s="140"/>
      <c r="D22" s="182">
        <f>SUM(D4:D21)</f>
        <v>257992</v>
      </c>
      <c r="E22" s="183">
        <f>SUM(E4:E21)</f>
        <v>21719</v>
      </c>
      <c r="F22" s="184">
        <v>28</v>
      </c>
      <c r="G22" s="183">
        <f>SUM(G4:G21)</f>
        <v>77962</v>
      </c>
      <c r="H22" s="185">
        <v>99</v>
      </c>
      <c r="J22" s="179"/>
      <c r="K22" s="179"/>
      <c r="L22" s="179"/>
      <c r="M22" s="179"/>
      <c r="N22" s="179"/>
      <c r="O22" s="179"/>
      <c r="P22" s="179"/>
      <c r="Q22" s="179"/>
      <c r="R22" s="179"/>
      <c r="S22" s="179"/>
    </row>
    <row r="23" spans="2:19" x14ac:dyDescent="0.25">
      <c r="B23" s="67" t="s">
        <v>125</v>
      </c>
      <c r="C23" s="67"/>
      <c r="E23" s="1"/>
      <c r="F23" s="1"/>
      <c r="G23" s="91"/>
      <c r="J23" s="179"/>
      <c r="K23" s="179"/>
      <c r="L23" s="179"/>
      <c r="M23" s="179"/>
      <c r="N23" s="179"/>
      <c r="O23" s="179"/>
      <c r="P23" s="179"/>
      <c r="Q23" s="179"/>
      <c r="R23" s="179"/>
      <c r="S23" s="179"/>
    </row>
    <row r="24" spans="2:19" x14ac:dyDescent="0.25">
      <c r="B24" s="204" t="s">
        <v>359</v>
      </c>
      <c r="C24" s="204"/>
      <c r="D24" s="204"/>
      <c r="E24" s="204"/>
      <c r="F24" s="204"/>
      <c r="G24" s="204"/>
      <c r="H24" s="204"/>
      <c r="J24" s="179"/>
      <c r="K24" s="179"/>
      <c r="L24" s="179"/>
      <c r="M24" s="179"/>
      <c r="N24" s="179"/>
      <c r="O24" s="179"/>
      <c r="P24" s="179"/>
      <c r="Q24" s="179"/>
      <c r="R24" s="179"/>
      <c r="S24" s="179"/>
    </row>
    <row r="25" spans="2:19" ht="18" customHeight="1" x14ac:dyDescent="0.25">
      <c r="B25" s="204"/>
      <c r="C25" s="204"/>
      <c r="D25" s="204"/>
      <c r="E25" s="204"/>
      <c r="F25" s="204"/>
      <c r="G25" s="204"/>
      <c r="H25" s="204"/>
      <c r="J25" s="179"/>
      <c r="K25" s="190"/>
      <c r="L25" s="190"/>
      <c r="M25" s="191"/>
      <c r="N25" s="179"/>
      <c r="O25" s="190"/>
      <c r="P25" s="190"/>
      <c r="Q25" s="191"/>
      <c r="R25" s="179"/>
      <c r="S25" s="179"/>
    </row>
    <row r="26" spans="2:19" ht="15" customHeight="1" x14ac:dyDescent="0.25">
      <c r="B26" s="97"/>
      <c r="D26" s="97"/>
      <c r="E26" s="98"/>
      <c r="F26" s="97"/>
      <c r="J26" s="179"/>
      <c r="K26" s="190"/>
      <c r="L26" s="190"/>
      <c r="M26" s="191"/>
      <c r="N26" s="179"/>
      <c r="O26" s="190"/>
      <c r="P26" s="190"/>
      <c r="Q26" s="191"/>
      <c r="R26" s="179"/>
      <c r="S26" s="179"/>
    </row>
    <row r="27" spans="2:19" x14ac:dyDescent="0.25">
      <c r="B27" s="89"/>
      <c r="D27" s="89"/>
      <c r="E27" s="98"/>
      <c r="F27" s="97"/>
      <c r="G27" s="90"/>
      <c r="J27" s="179"/>
      <c r="K27" s="190"/>
      <c r="L27" s="190"/>
      <c r="M27" s="191"/>
      <c r="N27" s="179"/>
      <c r="O27" s="190"/>
      <c r="P27" s="190"/>
      <c r="Q27" s="191"/>
      <c r="R27" s="179"/>
      <c r="S27" s="179"/>
    </row>
    <row r="28" spans="2:19" x14ac:dyDescent="0.25">
      <c r="B28" s="89"/>
      <c r="D28" s="89"/>
      <c r="E28" s="98"/>
      <c r="G28" s="90"/>
      <c r="J28" s="179"/>
      <c r="K28" s="179"/>
      <c r="L28" s="179"/>
      <c r="M28" s="179"/>
      <c r="N28" s="179"/>
      <c r="O28" s="179"/>
      <c r="P28" s="179"/>
      <c r="Q28" s="179"/>
      <c r="R28" s="179"/>
      <c r="S28" s="179"/>
    </row>
    <row r="29" spans="2:19" x14ac:dyDescent="0.25">
      <c r="B29" s="89"/>
      <c r="D29" s="89"/>
      <c r="E29" s="98"/>
      <c r="G29" s="90"/>
      <c r="J29" s="179"/>
      <c r="K29" s="179"/>
      <c r="L29" s="179"/>
      <c r="M29" s="179"/>
      <c r="N29" s="179"/>
      <c r="O29" s="179"/>
      <c r="P29" s="179"/>
      <c r="Q29" s="179"/>
      <c r="R29" s="179"/>
      <c r="S29" s="179"/>
    </row>
    <row r="30" spans="2:19" x14ac:dyDescent="0.25">
      <c r="E30" s="98"/>
      <c r="G30" s="90"/>
      <c r="J30" s="179"/>
      <c r="K30" s="179"/>
      <c r="L30" s="179"/>
      <c r="M30" s="179"/>
      <c r="N30" s="179"/>
      <c r="O30" s="179"/>
      <c r="P30" s="179"/>
      <c r="Q30" s="179"/>
      <c r="R30" s="179"/>
      <c r="S30" s="179"/>
    </row>
    <row r="31" spans="2:19" x14ac:dyDescent="0.25">
      <c r="E31" s="98"/>
      <c r="G31" s="90"/>
      <c r="J31" s="179"/>
      <c r="K31" s="179"/>
      <c r="L31" s="179"/>
      <c r="M31" s="179"/>
      <c r="N31" s="179"/>
      <c r="O31" s="179"/>
      <c r="P31" s="179"/>
      <c r="Q31" s="179"/>
      <c r="R31" s="179"/>
      <c r="S31" s="179"/>
    </row>
    <row r="32" spans="2:19" x14ac:dyDescent="0.25">
      <c r="E32" s="98"/>
      <c r="G32" s="90"/>
      <c r="J32" s="179"/>
      <c r="K32" s="179"/>
      <c r="L32" s="179"/>
      <c r="M32" s="179"/>
      <c r="N32" s="179"/>
      <c r="O32" s="179"/>
      <c r="P32" s="179"/>
      <c r="Q32" s="179"/>
      <c r="R32" s="179"/>
      <c r="S32" s="179"/>
    </row>
    <row r="33" spans="2:19" x14ac:dyDescent="0.25">
      <c r="E33" s="98"/>
      <c r="G33" s="90"/>
      <c r="J33" s="179"/>
      <c r="K33" s="179"/>
      <c r="L33" s="179"/>
      <c r="M33" s="179"/>
      <c r="N33" s="179"/>
      <c r="O33" s="179"/>
      <c r="P33" s="179"/>
      <c r="Q33" s="179"/>
      <c r="R33" s="179"/>
      <c r="S33" s="179"/>
    </row>
    <row r="34" spans="2:19" x14ac:dyDescent="0.25">
      <c r="E34" s="98"/>
      <c r="G34" s="90"/>
      <c r="J34" s="179"/>
      <c r="K34" s="179"/>
      <c r="L34" s="179"/>
      <c r="M34" s="179"/>
      <c r="N34" s="179"/>
      <c r="O34" s="179"/>
      <c r="P34" s="179"/>
      <c r="Q34" s="179"/>
      <c r="R34" s="179"/>
      <c r="S34" s="179"/>
    </row>
    <row r="35" spans="2:19" x14ac:dyDescent="0.25">
      <c r="E35" s="98"/>
      <c r="G35" s="90"/>
    </row>
    <row r="36" spans="2:19" x14ac:dyDescent="0.25">
      <c r="E36" s="98"/>
      <c r="G36" s="90"/>
    </row>
    <row r="37" spans="2:19" x14ac:dyDescent="0.25">
      <c r="E37" s="98"/>
      <c r="G37" s="90"/>
    </row>
    <row r="38" spans="2:19" x14ac:dyDescent="0.25">
      <c r="E38" s="98"/>
      <c r="G38" s="90"/>
    </row>
    <row r="39" spans="2:19" x14ac:dyDescent="0.25">
      <c r="E39" s="98"/>
      <c r="G39" s="90"/>
    </row>
    <row r="40" spans="2:19" x14ac:dyDescent="0.25">
      <c r="E40" s="98"/>
      <c r="G40" s="90"/>
    </row>
    <row r="41" spans="2:19" x14ac:dyDescent="0.25">
      <c r="E41" s="98"/>
      <c r="G41" s="90"/>
    </row>
    <row r="42" spans="2:19" x14ac:dyDescent="0.25">
      <c r="E42" s="98"/>
      <c r="G42" s="90"/>
    </row>
    <row r="43" spans="2:19" x14ac:dyDescent="0.25">
      <c r="E43" s="98"/>
      <c r="G43" s="90"/>
    </row>
    <row r="44" spans="2:19" x14ac:dyDescent="0.25">
      <c r="E44" s="98"/>
      <c r="G44" s="90"/>
    </row>
    <row r="45" spans="2:19" x14ac:dyDescent="0.25">
      <c r="B45" s="90"/>
      <c r="C45" s="90"/>
      <c r="D45" s="97"/>
      <c r="E45" s="97"/>
      <c r="F45" s="97"/>
    </row>
    <row r="46" spans="2:19" x14ac:dyDescent="0.25">
      <c r="B46" s="89"/>
      <c r="D46" s="89"/>
      <c r="E46" s="96"/>
      <c r="F46" s="97"/>
    </row>
    <row r="48" spans="2:19" x14ac:dyDescent="0.25">
      <c r="C48" s="141"/>
      <c r="D48" s="42"/>
      <c r="E48" s="138"/>
      <c r="F48" s="138"/>
      <c r="G48" s="142"/>
      <c r="H48" s="42"/>
    </row>
    <row r="49" spans="2:9" ht="15" customHeight="1" x14ac:dyDescent="0.25">
      <c r="C49" s="192"/>
      <c r="D49" s="192"/>
      <c r="E49" s="192"/>
      <c r="F49" s="192"/>
      <c r="G49" s="192"/>
      <c r="H49" s="192"/>
    </row>
    <row r="50" spans="2:9" x14ac:dyDescent="0.25">
      <c r="B50" s="192"/>
      <c r="C50" s="192"/>
      <c r="D50" s="192"/>
      <c r="E50" s="192"/>
      <c r="F50" s="192"/>
      <c r="G50" s="192"/>
      <c r="H50" s="192"/>
    </row>
    <row r="52" spans="2:9" x14ac:dyDescent="0.25">
      <c r="B52" s="67" t="s">
        <v>125</v>
      </c>
    </row>
    <row r="53" spans="2:9" ht="15" customHeight="1" x14ac:dyDescent="0.25">
      <c r="B53" s="204" t="s">
        <v>373</v>
      </c>
      <c r="C53" s="204"/>
      <c r="D53" s="204"/>
      <c r="E53" s="204"/>
      <c r="F53" s="204"/>
      <c r="G53" s="204"/>
      <c r="H53" s="204"/>
      <c r="I53" s="204"/>
    </row>
    <row r="54" spans="2:9" x14ac:dyDescent="0.25">
      <c r="B54" s="204"/>
      <c r="C54" s="204"/>
      <c r="D54" s="204"/>
      <c r="E54" s="204"/>
      <c r="F54" s="204"/>
      <c r="G54" s="204"/>
      <c r="H54" s="204"/>
      <c r="I54" s="204"/>
    </row>
  </sheetData>
  <sortState ref="B3:D20">
    <sortCondition ref="B3:B20"/>
  </sortState>
  <mergeCells count="2">
    <mergeCell ref="B24:H25"/>
    <mergeCell ref="B53:I54"/>
  </mergeCells>
  <hyperlinks>
    <hyperlink ref="B1" location="Sommaire!A1" display="Retour au sommaire"/>
  </hyperlinks>
  <pageMargins left="0.7" right="0.7" top="0.75" bottom="0.75" header="0.3" footer="0.3"/>
  <pageSetup paperSize="9" scale="8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22"/>
  <sheetViews>
    <sheetView showGridLines="0" topLeftCell="A19" zoomScaleNormal="100" workbookViewId="0">
      <selection activeCell="F2" sqref="F2"/>
    </sheetView>
  </sheetViews>
  <sheetFormatPr baseColWidth="10" defaultRowHeight="15" x14ac:dyDescent="0.25"/>
  <cols>
    <col min="1" max="1" width="2.85546875" style="113" customWidth="1"/>
    <col min="2" max="2" width="21.7109375" style="113" customWidth="1"/>
    <col min="3" max="3" width="4.28515625" style="113" customWidth="1"/>
    <col min="4" max="8" width="10.5703125" style="113" customWidth="1"/>
    <col min="9" max="16384" width="11.42578125" style="113"/>
  </cols>
  <sheetData>
    <row r="1" spans="2:10" x14ac:dyDescent="0.25">
      <c r="B1" s="130" t="s">
        <v>346</v>
      </c>
      <c r="J1" s="42"/>
    </row>
    <row r="2" spans="2:10" s="46" customFormat="1" ht="18" customHeight="1" x14ac:dyDescent="0.25">
      <c r="B2" s="68" t="s">
        <v>348</v>
      </c>
      <c r="C2" s="68"/>
      <c r="D2" s="68"/>
      <c r="F2" s="146"/>
    </row>
    <row r="3" spans="2:10" ht="65.25" customHeight="1" x14ac:dyDescent="0.25">
      <c r="B3" s="117" t="s">
        <v>344</v>
      </c>
      <c r="C3" s="124"/>
      <c r="D3" s="126" t="s">
        <v>345</v>
      </c>
      <c r="E3" s="99" t="s">
        <v>126</v>
      </c>
      <c r="F3" s="21" t="s">
        <v>127</v>
      </c>
      <c r="G3" s="109" t="s">
        <v>129</v>
      </c>
      <c r="H3" s="110" t="s">
        <v>128</v>
      </c>
      <c r="J3" s="139"/>
    </row>
    <row r="4" spans="2:10" x14ac:dyDescent="0.25">
      <c r="B4" s="107" t="s">
        <v>165</v>
      </c>
      <c r="C4" s="125" t="s">
        <v>146</v>
      </c>
      <c r="D4" s="127">
        <v>1421</v>
      </c>
      <c r="E4" s="186">
        <v>142</v>
      </c>
      <c r="F4" s="108">
        <v>21</v>
      </c>
      <c r="G4" s="143">
        <v>435</v>
      </c>
      <c r="H4" s="108">
        <v>63</v>
      </c>
    </row>
    <row r="5" spans="2:10" x14ac:dyDescent="0.25">
      <c r="B5" s="100" t="s">
        <v>166</v>
      </c>
      <c r="C5" s="102" t="s">
        <v>147</v>
      </c>
      <c r="D5" s="128">
        <v>2510</v>
      </c>
      <c r="E5" s="187">
        <v>225</v>
      </c>
      <c r="F5" s="105">
        <v>37</v>
      </c>
      <c r="G5" s="144">
        <v>824</v>
      </c>
      <c r="H5" s="105">
        <v>140</v>
      </c>
    </row>
    <row r="6" spans="2:10" x14ac:dyDescent="0.25">
      <c r="B6" s="100" t="s">
        <v>167</v>
      </c>
      <c r="C6" s="102" t="s">
        <v>148</v>
      </c>
      <c r="D6" s="128">
        <v>1183</v>
      </c>
      <c r="E6" s="187">
        <v>64</v>
      </c>
      <c r="F6" s="105">
        <v>19</v>
      </c>
      <c r="G6" s="144">
        <v>472</v>
      </c>
      <c r="H6" s="105">
        <v>143</v>
      </c>
    </row>
    <row r="7" spans="2:10" x14ac:dyDescent="0.25">
      <c r="B7" s="100" t="s">
        <v>168</v>
      </c>
      <c r="C7" s="102" t="s">
        <v>149</v>
      </c>
      <c r="D7" s="128">
        <v>547</v>
      </c>
      <c r="E7" s="187">
        <v>37</v>
      </c>
      <c r="F7" s="105">
        <v>24</v>
      </c>
      <c r="G7" s="144">
        <v>152</v>
      </c>
      <c r="H7" s="105">
        <v>103</v>
      </c>
    </row>
    <row r="8" spans="2:10" x14ac:dyDescent="0.25">
      <c r="B8" s="100" t="s">
        <v>170</v>
      </c>
      <c r="C8" s="102" t="s">
        <v>169</v>
      </c>
      <c r="D8" s="128">
        <v>402</v>
      </c>
      <c r="E8" s="187">
        <v>24</v>
      </c>
      <c r="F8" s="105">
        <v>18</v>
      </c>
      <c r="G8" s="144">
        <v>128</v>
      </c>
      <c r="H8" s="105">
        <v>96</v>
      </c>
    </row>
    <row r="9" spans="2:10" x14ac:dyDescent="0.25">
      <c r="B9" s="100" t="s">
        <v>171</v>
      </c>
      <c r="C9" s="102" t="s">
        <v>150</v>
      </c>
      <c r="D9" s="128">
        <v>3018</v>
      </c>
      <c r="E9" s="187">
        <v>239</v>
      </c>
      <c r="F9" s="105">
        <v>20</v>
      </c>
      <c r="G9" s="144">
        <v>907</v>
      </c>
      <c r="H9" s="105">
        <v>79</v>
      </c>
    </row>
    <row r="10" spans="2:10" x14ac:dyDescent="0.25">
      <c r="B10" s="100" t="s">
        <v>173</v>
      </c>
      <c r="C10" s="102" t="s">
        <v>172</v>
      </c>
      <c r="D10" s="128">
        <v>953</v>
      </c>
      <c r="E10" s="187">
        <v>74</v>
      </c>
      <c r="F10" s="105">
        <v>24</v>
      </c>
      <c r="G10" s="144">
        <v>260</v>
      </c>
      <c r="H10" s="105">
        <v>85</v>
      </c>
    </row>
    <row r="11" spans="2:10" x14ac:dyDescent="0.25">
      <c r="B11" s="100" t="s">
        <v>175</v>
      </c>
      <c r="C11" s="102" t="s">
        <v>174</v>
      </c>
      <c r="D11" s="128">
        <v>1406</v>
      </c>
      <c r="E11" s="187">
        <v>130</v>
      </c>
      <c r="F11" s="105">
        <v>43</v>
      </c>
      <c r="G11" s="144">
        <v>364</v>
      </c>
      <c r="H11" s="105">
        <v>127</v>
      </c>
    </row>
    <row r="12" spans="2:10" x14ac:dyDescent="0.25">
      <c r="B12" s="100" t="s">
        <v>177</v>
      </c>
      <c r="C12" s="102" t="s">
        <v>176</v>
      </c>
      <c r="D12" s="128">
        <v>648</v>
      </c>
      <c r="E12" s="187">
        <v>45</v>
      </c>
      <c r="F12" s="105">
        <v>32</v>
      </c>
      <c r="G12" s="144">
        <v>211</v>
      </c>
      <c r="H12" s="105">
        <v>154</v>
      </c>
    </row>
    <row r="13" spans="2:10" x14ac:dyDescent="0.25">
      <c r="B13" s="100" t="s">
        <v>179</v>
      </c>
      <c r="C13" s="102" t="s">
        <v>178</v>
      </c>
      <c r="D13" s="128">
        <v>1003</v>
      </c>
      <c r="E13" s="187">
        <v>76</v>
      </c>
      <c r="F13" s="105">
        <v>22</v>
      </c>
      <c r="G13" s="144">
        <v>372</v>
      </c>
      <c r="H13" s="105">
        <v>105</v>
      </c>
    </row>
    <row r="14" spans="2:10" x14ac:dyDescent="0.25">
      <c r="B14" s="100" t="s">
        <v>180</v>
      </c>
      <c r="C14" s="102" t="s">
        <v>151</v>
      </c>
      <c r="D14" s="128">
        <v>1182</v>
      </c>
      <c r="E14" s="187">
        <v>85</v>
      </c>
      <c r="F14" s="105">
        <v>24</v>
      </c>
      <c r="G14" s="144">
        <v>369</v>
      </c>
      <c r="H14" s="105">
        <v>104</v>
      </c>
    </row>
    <row r="15" spans="2:10" x14ac:dyDescent="0.25">
      <c r="B15" s="100" t="s">
        <v>182</v>
      </c>
      <c r="C15" s="102" t="s">
        <v>181</v>
      </c>
      <c r="D15" s="128">
        <v>735</v>
      </c>
      <c r="E15" s="187">
        <v>57</v>
      </c>
      <c r="F15" s="105">
        <v>23</v>
      </c>
      <c r="G15" s="144">
        <v>225</v>
      </c>
      <c r="H15" s="105">
        <v>88</v>
      </c>
    </row>
    <row r="16" spans="2:10" x14ac:dyDescent="0.25">
      <c r="B16" s="100" t="s">
        <v>184</v>
      </c>
      <c r="C16" s="102" t="s">
        <v>183</v>
      </c>
      <c r="D16" s="128">
        <v>8388</v>
      </c>
      <c r="E16" s="187">
        <v>688</v>
      </c>
      <c r="F16" s="105">
        <v>28</v>
      </c>
      <c r="G16" s="144">
        <v>2292</v>
      </c>
      <c r="H16" s="105">
        <v>94</v>
      </c>
    </row>
    <row r="17" spans="2:16" x14ac:dyDescent="0.25">
      <c r="B17" s="100" t="s">
        <v>186</v>
      </c>
      <c r="C17" s="102" t="s">
        <v>185</v>
      </c>
      <c r="D17" s="128">
        <v>2360</v>
      </c>
      <c r="E17" s="187">
        <v>182</v>
      </c>
      <c r="F17" s="105">
        <v>21</v>
      </c>
      <c r="G17" s="144">
        <v>875</v>
      </c>
      <c r="H17" s="105">
        <v>100</v>
      </c>
    </row>
    <row r="18" spans="2:16" x14ac:dyDescent="0.25">
      <c r="B18" s="100" t="s">
        <v>188</v>
      </c>
      <c r="C18" s="102" t="s">
        <v>187</v>
      </c>
      <c r="D18" s="128">
        <v>479</v>
      </c>
      <c r="E18" s="187">
        <v>40</v>
      </c>
      <c r="F18" s="105">
        <v>32</v>
      </c>
      <c r="G18" s="144">
        <v>161</v>
      </c>
      <c r="H18" s="105">
        <v>131</v>
      </c>
    </row>
    <row r="19" spans="2:16" x14ac:dyDescent="0.25">
      <c r="B19" s="100" t="s">
        <v>190</v>
      </c>
      <c r="C19" s="102" t="s">
        <v>189</v>
      </c>
      <c r="D19" s="128">
        <v>1963</v>
      </c>
      <c r="E19" s="187">
        <v>200</v>
      </c>
      <c r="F19" s="105">
        <v>58</v>
      </c>
      <c r="G19" s="144">
        <v>437</v>
      </c>
      <c r="H19" s="105">
        <v>127</v>
      </c>
    </row>
    <row r="20" spans="2:16" ht="15" customHeight="1" x14ac:dyDescent="0.25">
      <c r="B20" s="100" t="s">
        <v>192</v>
      </c>
      <c r="C20" s="102" t="s">
        <v>191</v>
      </c>
      <c r="D20" s="128">
        <v>2058</v>
      </c>
      <c r="E20" s="187">
        <v>127</v>
      </c>
      <c r="F20" s="105">
        <v>20</v>
      </c>
      <c r="G20" s="144">
        <v>649</v>
      </c>
      <c r="H20" s="105">
        <v>100</v>
      </c>
    </row>
    <row r="21" spans="2:16" ht="14.45" customHeight="1" x14ac:dyDescent="0.25">
      <c r="B21" s="100" t="s">
        <v>194</v>
      </c>
      <c r="C21" s="102" t="s">
        <v>193</v>
      </c>
      <c r="D21" s="128">
        <v>1055</v>
      </c>
      <c r="E21" s="187">
        <v>49</v>
      </c>
      <c r="F21" s="105">
        <v>16</v>
      </c>
      <c r="G21" s="144">
        <v>421</v>
      </c>
      <c r="H21" s="105">
        <v>142</v>
      </c>
    </row>
    <row r="22" spans="2:16" x14ac:dyDescent="0.25">
      <c r="B22" s="100" t="s">
        <v>196</v>
      </c>
      <c r="C22" s="102" t="s">
        <v>195</v>
      </c>
      <c r="D22" s="128">
        <v>1123</v>
      </c>
      <c r="E22" s="187">
        <v>122</v>
      </c>
      <c r="F22" s="105">
        <v>53</v>
      </c>
      <c r="G22" s="144">
        <v>249</v>
      </c>
      <c r="H22" s="105">
        <v>106</v>
      </c>
    </row>
    <row r="23" spans="2:16" x14ac:dyDescent="0.25">
      <c r="B23" s="100" t="s">
        <v>198</v>
      </c>
      <c r="C23" s="102" t="s">
        <v>197</v>
      </c>
      <c r="D23" s="128">
        <v>292</v>
      </c>
      <c r="E23" s="187">
        <v>6</v>
      </c>
      <c r="F23" s="105">
        <v>4</v>
      </c>
      <c r="G23" s="144">
        <v>130</v>
      </c>
      <c r="H23" s="105">
        <v>91</v>
      </c>
    </row>
    <row r="24" spans="2:16" x14ac:dyDescent="0.25">
      <c r="B24" s="100" t="s">
        <v>200</v>
      </c>
      <c r="C24" s="102" t="s">
        <v>199</v>
      </c>
      <c r="D24" s="128">
        <v>551</v>
      </c>
      <c r="E24" s="187">
        <v>35</v>
      </c>
      <c r="F24" s="105">
        <v>19</v>
      </c>
      <c r="G24" s="144">
        <v>193</v>
      </c>
      <c r="H24" s="105">
        <v>102</v>
      </c>
      <c r="J24" s="67" t="s">
        <v>125</v>
      </c>
      <c r="K24" s="67"/>
      <c r="L24" s="173"/>
      <c r="M24" s="166"/>
      <c r="N24" s="166"/>
      <c r="O24" s="174"/>
      <c r="P24" s="173"/>
    </row>
    <row r="25" spans="2:16" ht="15" customHeight="1" x14ac:dyDescent="0.25">
      <c r="B25" s="100" t="s">
        <v>202</v>
      </c>
      <c r="C25" s="102" t="s">
        <v>201</v>
      </c>
      <c r="D25" s="128">
        <v>2815</v>
      </c>
      <c r="E25" s="187">
        <v>284</v>
      </c>
      <c r="F25" s="105">
        <v>40</v>
      </c>
      <c r="G25" s="144">
        <v>800</v>
      </c>
      <c r="H25" s="105">
        <v>112</v>
      </c>
      <c r="J25" s="204" t="s">
        <v>374</v>
      </c>
      <c r="K25" s="204"/>
      <c r="L25" s="204"/>
      <c r="M25" s="204"/>
      <c r="N25" s="204"/>
      <c r="O25" s="204"/>
      <c r="P25" s="204"/>
    </row>
    <row r="26" spans="2:16" x14ac:dyDescent="0.25">
      <c r="B26" s="100" t="s">
        <v>204</v>
      </c>
      <c r="C26" s="102" t="s">
        <v>203</v>
      </c>
      <c r="D26" s="128">
        <v>1321</v>
      </c>
      <c r="E26" s="187">
        <v>108</v>
      </c>
      <c r="F26" s="105">
        <v>19</v>
      </c>
      <c r="G26" s="144">
        <v>391</v>
      </c>
      <c r="H26" s="105">
        <v>67</v>
      </c>
      <c r="J26" s="204"/>
      <c r="K26" s="204"/>
      <c r="L26" s="204"/>
      <c r="M26" s="204"/>
      <c r="N26" s="204"/>
      <c r="O26" s="204"/>
      <c r="P26" s="204"/>
    </row>
    <row r="27" spans="2:16" x14ac:dyDescent="0.25">
      <c r="B27" s="100" t="s">
        <v>206</v>
      </c>
      <c r="C27" s="102" t="s">
        <v>205</v>
      </c>
      <c r="D27" s="128">
        <v>449</v>
      </c>
      <c r="E27" s="187">
        <v>33</v>
      </c>
      <c r="F27" s="105">
        <v>32</v>
      </c>
      <c r="G27" s="144">
        <v>144</v>
      </c>
      <c r="H27" s="105">
        <v>145</v>
      </c>
    </row>
    <row r="28" spans="2:16" x14ac:dyDescent="0.25">
      <c r="B28" s="100" t="s">
        <v>207</v>
      </c>
      <c r="C28" s="102" t="s">
        <v>152</v>
      </c>
      <c r="D28" s="128">
        <v>1505</v>
      </c>
      <c r="E28" s="187">
        <v>107</v>
      </c>
      <c r="F28" s="105">
        <v>29</v>
      </c>
      <c r="G28" s="144">
        <v>482</v>
      </c>
      <c r="H28" s="105">
        <v>134</v>
      </c>
    </row>
    <row r="29" spans="2:16" x14ac:dyDescent="0.25">
      <c r="B29" s="100" t="s">
        <v>209</v>
      </c>
      <c r="C29" s="102" t="s">
        <v>208</v>
      </c>
      <c r="D29" s="128">
        <v>2712</v>
      </c>
      <c r="E29" s="187">
        <v>200</v>
      </c>
      <c r="F29" s="105">
        <v>30</v>
      </c>
      <c r="G29" s="144">
        <v>803</v>
      </c>
      <c r="H29" s="105">
        <v>119</v>
      </c>
      <c r="J29" s="42"/>
    </row>
    <row r="30" spans="2:16" x14ac:dyDescent="0.25">
      <c r="B30" s="100" t="s">
        <v>211</v>
      </c>
      <c r="C30" s="102" t="s">
        <v>210</v>
      </c>
      <c r="D30" s="128">
        <v>1853</v>
      </c>
      <c r="E30" s="187">
        <v>158</v>
      </c>
      <c r="F30" s="105">
        <v>30</v>
      </c>
      <c r="G30" s="144">
        <v>501</v>
      </c>
      <c r="H30" s="105">
        <v>95</v>
      </c>
    </row>
    <row r="31" spans="2:16" x14ac:dyDescent="0.25">
      <c r="B31" s="100" t="s">
        <v>212</v>
      </c>
      <c r="C31" s="102" t="s">
        <v>153</v>
      </c>
      <c r="D31" s="128">
        <v>1715</v>
      </c>
      <c r="E31" s="187">
        <v>111</v>
      </c>
      <c r="F31" s="105">
        <v>17</v>
      </c>
      <c r="G31" s="144">
        <v>548</v>
      </c>
      <c r="H31" s="105">
        <v>85</v>
      </c>
    </row>
    <row r="32" spans="2:16" x14ac:dyDescent="0.25">
      <c r="B32" s="100" t="s">
        <v>213</v>
      </c>
      <c r="C32" s="102" t="s">
        <v>154</v>
      </c>
      <c r="D32" s="128">
        <v>1168</v>
      </c>
      <c r="E32" s="187">
        <v>54</v>
      </c>
      <c r="F32" s="105">
        <v>12</v>
      </c>
      <c r="G32" s="144">
        <v>407</v>
      </c>
      <c r="H32" s="105">
        <v>91</v>
      </c>
    </row>
    <row r="33" spans="2:8" x14ac:dyDescent="0.25">
      <c r="B33" s="100" t="s">
        <v>215</v>
      </c>
      <c r="C33" s="102" t="s">
        <v>214</v>
      </c>
      <c r="D33" s="128">
        <v>2724</v>
      </c>
      <c r="E33" s="187">
        <v>260</v>
      </c>
      <c r="F33" s="105">
        <v>26</v>
      </c>
      <c r="G33" s="144">
        <v>796</v>
      </c>
      <c r="H33" s="105">
        <v>78</v>
      </c>
    </row>
    <row r="34" spans="2:8" x14ac:dyDescent="0.25">
      <c r="B34" s="100" t="s">
        <v>217</v>
      </c>
      <c r="C34" s="102" t="s">
        <v>216</v>
      </c>
      <c r="D34" s="128">
        <v>3101</v>
      </c>
      <c r="E34" s="187">
        <v>238</v>
      </c>
      <c r="F34" s="105">
        <v>30</v>
      </c>
      <c r="G34" s="144">
        <v>1121</v>
      </c>
      <c r="H34" s="105">
        <v>141</v>
      </c>
    </row>
    <row r="35" spans="2:8" x14ac:dyDescent="0.25">
      <c r="B35" s="100" t="s">
        <v>219</v>
      </c>
      <c r="C35" s="102" t="s">
        <v>218</v>
      </c>
      <c r="D35" s="128">
        <v>6635</v>
      </c>
      <c r="E35" s="187">
        <v>688</v>
      </c>
      <c r="F35" s="105">
        <v>37</v>
      </c>
      <c r="G35" s="144">
        <v>1866</v>
      </c>
      <c r="H35" s="105">
        <v>96</v>
      </c>
    </row>
    <row r="36" spans="2:8" x14ac:dyDescent="0.25">
      <c r="B36" s="100" t="s">
        <v>220</v>
      </c>
      <c r="C36" s="102" t="s">
        <v>155</v>
      </c>
      <c r="D36" s="128">
        <v>589</v>
      </c>
      <c r="E36" s="187">
        <v>42</v>
      </c>
      <c r="F36" s="105">
        <v>25</v>
      </c>
      <c r="G36" s="144">
        <v>205</v>
      </c>
      <c r="H36" s="105">
        <v>122</v>
      </c>
    </row>
    <row r="37" spans="2:8" x14ac:dyDescent="0.25">
      <c r="B37" s="100" t="s">
        <v>222</v>
      </c>
      <c r="C37" s="102" t="s">
        <v>221</v>
      </c>
      <c r="D37" s="128">
        <v>6641</v>
      </c>
      <c r="E37" s="187">
        <v>609</v>
      </c>
      <c r="F37" s="105">
        <v>31</v>
      </c>
      <c r="G37" s="144">
        <v>2029</v>
      </c>
      <c r="H37" s="105">
        <v>98</v>
      </c>
    </row>
    <row r="38" spans="2:8" x14ac:dyDescent="0.25">
      <c r="B38" s="100" t="s">
        <v>224</v>
      </c>
      <c r="C38" s="102" t="s">
        <v>223</v>
      </c>
      <c r="D38" s="128">
        <v>4393</v>
      </c>
      <c r="E38" s="187">
        <v>286</v>
      </c>
      <c r="F38" s="105">
        <v>20</v>
      </c>
      <c r="G38" s="144">
        <v>1677</v>
      </c>
      <c r="H38" s="105">
        <v>114</v>
      </c>
    </row>
    <row r="39" spans="2:8" x14ac:dyDescent="0.25">
      <c r="B39" s="100" t="s">
        <v>226</v>
      </c>
      <c r="C39" s="102" t="s">
        <v>225</v>
      </c>
      <c r="D39" s="128">
        <v>4070</v>
      </c>
      <c r="E39" s="187">
        <v>372</v>
      </c>
      <c r="F39" s="105">
        <v>27</v>
      </c>
      <c r="G39" s="144">
        <v>1096</v>
      </c>
      <c r="H39" s="105">
        <v>76</v>
      </c>
    </row>
    <row r="40" spans="2:8" x14ac:dyDescent="0.25">
      <c r="B40" s="100" t="s">
        <v>228</v>
      </c>
      <c r="C40" s="102" t="s">
        <v>227</v>
      </c>
      <c r="D40" s="128">
        <v>882</v>
      </c>
      <c r="E40" s="187">
        <v>46</v>
      </c>
      <c r="F40" s="105">
        <v>22</v>
      </c>
      <c r="G40" s="144">
        <v>311</v>
      </c>
      <c r="H40" s="105">
        <v>153</v>
      </c>
    </row>
    <row r="41" spans="2:8" x14ac:dyDescent="0.25">
      <c r="B41" s="100" t="s">
        <v>230</v>
      </c>
      <c r="C41" s="102" t="s">
        <v>229</v>
      </c>
      <c r="D41" s="128">
        <v>2400</v>
      </c>
      <c r="E41" s="187">
        <v>199</v>
      </c>
      <c r="F41" s="105">
        <v>26</v>
      </c>
      <c r="G41" s="144">
        <v>808</v>
      </c>
      <c r="H41" s="105">
        <v>106</v>
      </c>
    </row>
    <row r="42" spans="2:8" x14ac:dyDescent="0.25">
      <c r="B42" s="100" t="s">
        <v>232</v>
      </c>
      <c r="C42" s="102" t="s">
        <v>231</v>
      </c>
      <c r="D42" s="128">
        <v>3945</v>
      </c>
      <c r="E42" s="187">
        <v>355</v>
      </c>
      <c r="F42" s="105">
        <v>23</v>
      </c>
      <c r="G42" s="144">
        <v>1136</v>
      </c>
      <c r="H42" s="105">
        <v>71</v>
      </c>
    </row>
    <row r="43" spans="2:8" x14ac:dyDescent="0.25">
      <c r="B43" s="100" t="s">
        <v>234</v>
      </c>
      <c r="C43" s="102" t="s">
        <v>233</v>
      </c>
      <c r="D43" s="128">
        <v>714</v>
      </c>
      <c r="E43" s="187">
        <v>59</v>
      </c>
      <c r="F43" s="105">
        <v>22</v>
      </c>
      <c r="G43" s="144">
        <v>232</v>
      </c>
      <c r="H43" s="105">
        <v>89</v>
      </c>
    </row>
    <row r="44" spans="2:8" x14ac:dyDescent="0.25">
      <c r="B44" s="100" t="s">
        <v>236</v>
      </c>
      <c r="C44" s="102" t="s">
        <v>235</v>
      </c>
      <c r="D44" s="128">
        <v>1205</v>
      </c>
      <c r="E44" s="187">
        <v>78</v>
      </c>
      <c r="F44" s="105">
        <v>21</v>
      </c>
      <c r="G44" s="144">
        <v>391</v>
      </c>
      <c r="H44" s="105">
        <v>105</v>
      </c>
    </row>
    <row r="45" spans="2:8" x14ac:dyDescent="0.25">
      <c r="B45" s="100" t="s">
        <v>238</v>
      </c>
      <c r="C45" s="102" t="s">
        <v>237</v>
      </c>
      <c r="D45" s="128">
        <v>980</v>
      </c>
      <c r="E45" s="187">
        <v>76</v>
      </c>
      <c r="F45" s="105">
        <v>23</v>
      </c>
      <c r="G45" s="144">
        <v>316</v>
      </c>
      <c r="H45" s="105">
        <v>97</v>
      </c>
    </row>
    <row r="46" spans="2:8" x14ac:dyDescent="0.25">
      <c r="B46" s="100" t="s">
        <v>240</v>
      </c>
      <c r="C46" s="102" t="s">
        <v>239</v>
      </c>
      <c r="D46" s="128">
        <v>3099</v>
      </c>
      <c r="E46" s="187">
        <v>292</v>
      </c>
      <c r="F46" s="105">
        <v>33</v>
      </c>
      <c r="G46" s="144">
        <v>788</v>
      </c>
      <c r="H46" s="105">
        <v>89</v>
      </c>
    </row>
    <row r="47" spans="2:8" x14ac:dyDescent="0.25">
      <c r="B47" s="100" t="s">
        <v>242</v>
      </c>
      <c r="C47" s="102" t="s">
        <v>241</v>
      </c>
      <c r="D47" s="128">
        <v>981</v>
      </c>
      <c r="E47" s="187">
        <v>76</v>
      </c>
      <c r="F47" s="105">
        <v>34</v>
      </c>
      <c r="G47" s="144">
        <v>309</v>
      </c>
      <c r="H47" s="105">
        <v>138</v>
      </c>
    </row>
    <row r="48" spans="2:8" x14ac:dyDescent="0.25">
      <c r="B48" s="100" t="s">
        <v>243</v>
      </c>
      <c r="C48" s="102" t="s">
        <v>163</v>
      </c>
      <c r="D48" s="128">
        <v>4983</v>
      </c>
      <c r="E48" s="187">
        <v>461</v>
      </c>
      <c r="F48" s="105">
        <v>27</v>
      </c>
      <c r="G48" s="144">
        <v>1470</v>
      </c>
      <c r="H48" s="105">
        <v>84</v>
      </c>
    </row>
    <row r="49" spans="2:8" x14ac:dyDescent="0.25">
      <c r="B49" s="100" t="s">
        <v>245</v>
      </c>
      <c r="C49" s="102" t="s">
        <v>244</v>
      </c>
      <c r="D49" s="128">
        <v>2071</v>
      </c>
      <c r="E49" s="187">
        <v>139</v>
      </c>
      <c r="F49" s="105">
        <v>18</v>
      </c>
      <c r="G49" s="144">
        <v>684</v>
      </c>
      <c r="H49" s="105">
        <v>87</v>
      </c>
    </row>
    <row r="50" spans="2:8" x14ac:dyDescent="0.25">
      <c r="B50" s="100" t="s">
        <v>247</v>
      </c>
      <c r="C50" s="102" t="s">
        <v>246</v>
      </c>
      <c r="D50" s="128">
        <v>991</v>
      </c>
      <c r="E50" s="187">
        <v>116</v>
      </c>
      <c r="F50" s="105">
        <v>77</v>
      </c>
      <c r="G50" s="144">
        <v>246</v>
      </c>
      <c r="H50" s="105">
        <v>167</v>
      </c>
    </row>
    <row r="51" spans="2:8" x14ac:dyDescent="0.25">
      <c r="B51" s="100" t="s">
        <v>249</v>
      </c>
      <c r="C51" s="102" t="s">
        <v>248</v>
      </c>
      <c r="D51" s="128">
        <v>1544</v>
      </c>
      <c r="E51" s="187">
        <v>108</v>
      </c>
      <c r="F51" s="105">
        <v>33</v>
      </c>
      <c r="G51" s="144">
        <v>433</v>
      </c>
      <c r="H51" s="105">
        <v>134</v>
      </c>
    </row>
    <row r="52" spans="2:8" x14ac:dyDescent="0.25">
      <c r="B52" s="100" t="s">
        <v>251</v>
      </c>
      <c r="C52" s="102" t="s">
        <v>250</v>
      </c>
      <c r="D52" s="128">
        <v>210</v>
      </c>
      <c r="E52" s="187">
        <v>17</v>
      </c>
      <c r="F52" s="105">
        <v>22</v>
      </c>
      <c r="G52" s="144">
        <v>81</v>
      </c>
      <c r="H52" s="105">
        <v>104</v>
      </c>
    </row>
    <row r="53" spans="2:8" x14ac:dyDescent="0.25">
      <c r="B53" s="100" t="s">
        <v>253</v>
      </c>
      <c r="C53" s="102" t="s">
        <v>252</v>
      </c>
      <c r="D53" s="128">
        <v>3119</v>
      </c>
      <c r="E53" s="187">
        <v>274</v>
      </c>
      <c r="F53" s="105">
        <v>27</v>
      </c>
      <c r="G53" s="144">
        <v>935</v>
      </c>
      <c r="H53" s="105">
        <v>90</v>
      </c>
    </row>
    <row r="54" spans="2:8" x14ac:dyDescent="0.25">
      <c r="B54" s="100" t="s">
        <v>255</v>
      </c>
      <c r="C54" s="102" t="s">
        <v>254</v>
      </c>
      <c r="D54" s="128">
        <v>1273</v>
      </c>
      <c r="E54" s="187">
        <v>91</v>
      </c>
      <c r="F54" s="105">
        <v>18</v>
      </c>
      <c r="G54" s="144">
        <v>482</v>
      </c>
      <c r="H54" s="105">
        <v>96</v>
      </c>
    </row>
    <row r="55" spans="2:8" x14ac:dyDescent="0.25">
      <c r="B55" s="100" t="s">
        <v>257</v>
      </c>
      <c r="C55" s="102" t="s">
        <v>256</v>
      </c>
      <c r="D55" s="128">
        <v>2405</v>
      </c>
      <c r="E55" s="187">
        <v>213</v>
      </c>
      <c r="F55" s="105">
        <v>28</v>
      </c>
      <c r="G55" s="144">
        <v>669</v>
      </c>
      <c r="H55" s="105">
        <v>89</v>
      </c>
    </row>
    <row r="56" spans="2:8" x14ac:dyDescent="0.25">
      <c r="B56" s="100" t="s">
        <v>258</v>
      </c>
      <c r="C56" s="102" t="s">
        <v>156</v>
      </c>
      <c r="D56" s="128">
        <v>518</v>
      </c>
      <c r="E56" s="187">
        <v>32</v>
      </c>
      <c r="F56" s="105">
        <v>18</v>
      </c>
      <c r="G56" s="144">
        <v>182</v>
      </c>
      <c r="H56" s="105">
        <v>103</v>
      </c>
    </row>
    <row r="57" spans="2:8" x14ac:dyDescent="0.25">
      <c r="B57" s="100" t="s">
        <v>259</v>
      </c>
      <c r="C57" s="102" t="s">
        <v>157</v>
      </c>
      <c r="D57" s="128">
        <v>1002</v>
      </c>
      <c r="E57" s="187">
        <v>77</v>
      </c>
      <c r="F57" s="105">
        <v>24</v>
      </c>
      <c r="G57" s="144">
        <v>283</v>
      </c>
      <c r="H57" s="105">
        <v>85</v>
      </c>
    </row>
    <row r="58" spans="2:8" x14ac:dyDescent="0.25">
      <c r="B58" s="100" t="s">
        <v>261</v>
      </c>
      <c r="C58" s="102" t="s">
        <v>260</v>
      </c>
      <c r="D58" s="128">
        <v>3818</v>
      </c>
      <c r="E58" s="187">
        <v>374</v>
      </c>
      <c r="F58" s="105">
        <v>37</v>
      </c>
      <c r="G58" s="144">
        <v>1058</v>
      </c>
      <c r="H58" s="105">
        <v>106</v>
      </c>
    </row>
    <row r="59" spans="2:8" x14ac:dyDescent="0.25">
      <c r="B59" s="100" t="s">
        <v>263</v>
      </c>
      <c r="C59" s="102" t="s">
        <v>262</v>
      </c>
      <c r="D59" s="128">
        <v>830</v>
      </c>
      <c r="E59" s="187">
        <v>83</v>
      </c>
      <c r="F59" s="105">
        <v>41</v>
      </c>
      <c r="G59" s="144">
        <v>270</v>
      </c>
      <c r="H59" s="105">
        <v>138</v>
      </c>
    </row>
    <row r="60" spans="2:8" x14ac:dyDescent="0.25">
      <c r="B60" s="100" t="s">
        <v>265</v>
      </c>
      <c r="C60" s="102" t="s">
        <v>264</v>
      </c>
      <c r="D60" s="128">
        <v>1809</v>
      </c>
      <c r="E60" s="187">
        <v>153</v>
      </c>
      <c r="F60" s="105">
        <v>20</v>
      </c>
      <c r="G60" s="144">
        <v>525</v>
      </c>
      <c r="H60" s="105">
        <v>69</v>
      </c>
    </row>
    <row r="61" spans="2:8" x14ac:dyDescent="0.25">
      <c r="B61" s="100" t="s">
        <v>267</v>
      </c>
      <c r="C61" s="102" t="s">
        <v>266</v>
      </c>
      <c r="D61" s="128">
        <v>2765</v>
      </c>
      <c r="E61" s="187">
        <v>235</v>
      </c>
      <c r="F61" s="105">
        <v>20</v>
      </c>
      <c r="G61" s="144">
        <v>872</v>
      </c>
      <c r="H61" s="105">
        <v>77</v>
      </c>
    </row>
    <row r="62" spans="2:8" x14ac:dyDescent="0.25">
      <c r="B62" s="100" t="s">
        <v>269</v>
      </c>
      <c r="C62" s="102" t="s">
        <v>268</v>
      </c>
      <c r="D62" s="128">
        <v>912</v>
      </c>
      <c r="E62" s="187">
        <v>78</v>
      </c>
      <c r="F62" s="105">
        <v>40</v>
      </c>
      <c r="G62" s="144">
        <v>237</v>
      </c>
      <c r="H62" s="105">
        <v>125</v>
      </c>
    </row>
    <row r="63" spans="2:8" x14ac:dyDescent="0.25">
      <c r="B63" s="100" t="s">
        <v>271</v>
      </c>
      <c r="C63" s="102" t="s">
        <v>270</v>
      </c>
      <c r="D63" s="128">
        <v>16198</v>
      </c>
      <c r="E63" s="187">
        <v>1583</v>
      </c>
      <c r="F63" s="105">
        <v>44</v>
      </c>
      <c r="G63" s="144">
        <v>4477</v>
      </c>
      <c r="H63" s="105">
        <v>125</v>
      </c>
    </row>
    <row r="64" spans="2:8" x14ac:dyDescent="0.25">
      <c r="B64" s="100" t="s">
        <v>273</v>
      </c>
      <c r="C64" s="102" t="s">
        <v>272</v>
      </c>
      <c r="D64" s="128">
        <v>2830</v>
      </c>
      <c r="E64" s="187">
        <v>278</v>
      </c>
      <c r="F64" s="105">
        <v>29</v>
      </c>
      <c r="G64" s="144">
        <v>865</v>
      </c>
      <c r="H64" s="105">
        <v>91</v>
      </c>
    </row>
    <row r="65" spans="2:8" x14ac:dyDescent="0.25">
      <c r="B65" s="100" t="s">
        <v>275</v>
      </c>
      <c r="C65" s="102" t="s">
        <v>274</v>
      </c>
      <c r="D65" s="128">
        <v>774</v>
      </c>
      <c r="E65" s="187">
        <v>57</v>
      </c>
      <c r="F65" s="105">
        <v>20</v>
      </c>
      <c r="G65" s="144">
        <v>277</v>
      </c>
      <c r="H65" s="105">
        <v>97</v>
      </c>
    </row>
    <row r="66" spans="2:8" x14ac:dyDescent="0.25">
      <c r="B66" s="100" t="s">
        <v>277</v>
      </c>
      <c r="C66" s="102" t="s">
        <v>276</v>
      </c>
      <c r="D66" s="128">
        <v>6916</v>
      </c>
      <c r="E66" s="187">
        <v>683</v>
      </c>
      <c r="F66" s="105">
        <v>39</v>
      </c>
      <c r="G66" s="144">
        <v>2136</v>
      </c>
      <c r="H66" s="105">
        <v>121</v>
      </c>
    </row>
    <row r="67" spans="2:8" x14ac:dyDescent="0.25">
      <c r="B67" s="100" t="s">
        <v>279</v>
      </c>
      <c r="C67" s="102" t="s">
        <v>278</v>
      </c>
      <c r="D67" s="128">
        <v>1970</v>
      </c>
      <c r="E67" s="187">
        <v>155</v>
      </c>
      <c r="F67" s="105">
        <v>20</v>
      </c>
      <c r="G67" s="144">
        <v>697</v>
      </c>
      <c r="H67" s="105">
        <v>86</v>
      </c>
    </row>
    <row r="68" spans="2:8" x14ac:dyDescent="0.25">
      <c r="B68" s="100" t="s">
        <v>281</v>
      </c>
      <c r="C68" s="102" t="s">
        <v>280</v>
      </c>
      <c r="D68" s="128">
        <v>2432</v>
      </c>
      <c r="E68" s="187">
        <v>196</v>
      </c>
      <c r="F68" s="105">
        <v>28</v>
      </c>
      <c r="G68" s="144">
        <v>759</v>
      </c>
      <c r="H68" s="105">
        <v>107</v>
      </c>
    </row>
    <row r="69" spans="2:8" x14ac:dyDescent="0.25">
      <c r="B69" s="100" t="s">
        <v>283</v>
      </c>
      <c r="C69" s="102" t="s">
        <v>282</v>
      </c>
      <c r="D69" s="128">
        <v>789</v>
      </c>
      <c r="E69" s="187">
        <v>71</v>
      </c>
      <c r="F69" s="105">
        <v>31</v>
      </c>
      <c r="G69" s="144">
        <v>257</v>
      </c>
      <c r="H69" s="105">
        <v>113</v>
      </c>
    </row>
    <row r="70" spans="2:8" x14ac:dyDescent="0.25">
      <c r="B70" s="100" t="s">
        <v>285</v>
      </c>
      <c r="C70" s="102" t="s">
        <v>284</v>
      </c>
      <c r="D70" s="128">
        <v>1974</v>
      </c>
      <c r="E70" s="187">
        <v>145</v>
      </c>
      <c r="F70" s="105">
        <v>30</v>
      </c>
      <c r="G70" s="144">
        <v>673</v>
      </c>
      <c r="H70" s="105">
        <v>136</v>
      </c>
    </row>
    <row r="71" spans="2:8" x14ac:dyDescent="0.25">
      <c r="B71" s="100" t="s">
        <v>287</v>
      </c>
      <c r="C71" s="102" t="s">
        <v>286</v>
      </c>
      <c r="D71" s="128">
        <v>4788</v>
      </c>
      <c r="E71" s="187">
        <v>460</v>
      </c>
      <c r="F71" s="105">
        <v>32</v>
      </c>
      <c r="G71" s="144">
        <v>1352</v>
      </c>
      <c r="H71" s="105">
        <v>94</v>
      </c>
    </row>
    <row r="72" spans="2:8" x14ac:dyDescent="0.25">
      <c r="B72" s="100" t="s">
        <v>289</v>
      </c>
      <c r="C72" s="102" t="s">
        <v>288</v>
      </c>
      <c r="D72" s="128">
        <v>2490</v>
      </c>
      <c r="E72" s="187">
        <v>218</v>
      </c>
      <c r="F72" s="105">
        <v>26</v>
      </c>
      <c r="G72" s="144">
        <v>774</v>
      </c>
      <c r="H72" s="105">
        <v>95</v>
      </c>
    </row>
    <row r="73" spans="2:8" x14ac:dyDescent="0.25">
      <c r="B73" s="100" t="s">
        <v>291</v>
      </c>
      <c r="C73" s="102" t="s">
        <v>290</v>
      </c>
      <c r="D73" s="128">
        <v>6931</v>
      </c>
      <c r="E73" s="187">
        <v>580</v>
      </c>
      <c r="F73" s="105">
        <v>22</v>
      </c>
      <c r="G73" s="144">
        <v>1833</v>
      </c>
      <c r="H73" s="105">
        <v>69</v>
      </c>
    </row>
    <row r="74" spans="2:8" x14ac:dyDescent="0.25">
      <c r="B74" s="100" t="s">
        <v>293</v>
      </c>
      <c r="C74" s="102" t="s">
        <v>292</v>
      </c>
      <c r="D74" s="128">
        <v>937</v>
      </c>
      <c r="E74" s="187">
        <v>84</v>
      </c>
      <c r="F74" s="105">
        <v>36</v>
      </c>
      <c r="G74" s="144">
        <v>294</v>
      </c>
      <c r="H74" s="105">
        <v>129</v>
      </c>
    </row>
    <row r="75" spans="2:8" x14ac:dyDescent="0.25">
      <c r="B75" s="100" t="s">
        <v>295</v>
      </c>
      <c r="C75" s="102" t="s">
        <v>294</v>
      </c>
      <c r="D75" s="128">
        <v>1172</v>
      </c>
      <c r="E75" s="187">
        <v>79</v>
      </c>
      <c r="F75" s="105">
        <v>15</v>
      </c>
      <c r="G75" s="144">
        <v>383</v>
      </c>
      <c r="H75" s="105">
        <v>72</v>
      </c>
    </row>
    <row r="76" spans="2:8" x14ac:dyDescent="0.25">
      <c r="B76" s="100" t="s">
        <v>297</v>
      </c>
      <c r="C76" s="102" t="s">
        <v>296</v>
      </c>
      <c r="D76" s="128">
        <v>2249</v>
      </c>
      <c r="E76" s="187">
        <v>206</v>
      </c>
      <c r="F76" s="105">
        <v>32</v>
      </c>
      <c r="G76" s="144">
        <v>615</v>
      </c>
      <c r="H76" s="105">
        <v>96</v>
      </c>
    </row>
    <row r="77" spans="2:8" x14ac:dyDescent="0.25">
      <c r="B77" s="100" t="s">
        <v>299</v>
      </c>
      <c r="C77" s="102" t="s">
        <v>298</v>
      </c>
      <c r="D77" s="128">
        <v>1439</v>
      </c>
      <c r="E77" s="187">
        <v>149</v>
      </c>
      <c r="F77" s="105">
        <v>32</v>
      </c>
      <c r="G77" s="144">
        <v>342</v>
      </c>
      <c r="H77" s="105">
        <v>73</v>
      </c>
    </row>
    <row r="78" spans="2:8" x14ac:dyDescent="0.25">
      <c r="B78" s="100" t="s">
        <v>301</v>
      </c>
      <c r="C78" s="102" t="s">
        <v>300</v>
      </c>
      <c r="D78" s="128">
        <v>843</v>
      </c>
      <c r="E78" s="187">
        <v>35</v>
      </c>
      <c r="F78" s="105">
        <v>4</v>
      </c>
      <c r="G78" s="144">
        <v>290</v>
      </c>
      <c r="H78" s="105">
        <v>33</v>
      </c>
    </row>
    <row r="79" spans="2:8" x14ac:dyDescent="0.25">
      <c r="B79" s="100" t="s">
        <v>302</v>
      </c>
      <c r="C79" s="102" t="s">
        <v>158</v>
      </c>
      <c r="D79" s="128">
        <v>8696</v>
      </c>
      <c r="E79" s="187">
        <v>838</v>
      </c>
      <c r="F79" s="105">
        <v>28</v>
      </c>
      <c r="G79" s="144">
        <v>2199</v>
      </c>
      <c r="H79" s="105">
        <v>76</v>
      </c>
    </row>
    <row r="80" spans="2:8" x14ac:dyDescent="0.25">
      <c r="B80" s="100" t="s">
        <v>303</v>
      </c>
      <c r="C80" s="102" t="s">
        <v>159</v>
      </c>
      <c r="D80" s="128">
        <v>4553</v>
      </c>
      <c r="E80" s="187">
        <v>359</v>
      </c>
      <c r="F80" s="105">
        <v>23</v>
      </c>
      <c r="G80" s="144">
        <v>1532</v>
      </c>
      <c r="H80" s="105">
        <v>98</v>
      </c>
    </row>
    <row r="81" spans="2:8" x14ac:dyDescent="0.25">
      <c r="B81" s="100" t="s">
        <v>305</v>
      </c>
      <c r="C81" s="102" t="s">
        <v>304</v>
      </c>
      <c r="D81" s="128">
        <v>3386</v>
      </c>
      <c r="E81" s="187">
        <v>301</v>
      </c>
      <c r="F81" s="105">
        <v>17</v>
      </c>
      <c r="G81" s="144">
        <v>972</v>
      </c>
      <c r="H81" s="105">
        <v>55</v>
      </c>
    </row>
    <row r="82" spans="2:8" x14ac:dyDescent="0.25">
      <c r="B82" s="100" t="s">
        <v>307</v>
      </c>
      <c r="C82" s="102" t="s">
        <v>306</v>
      </c>
      <c r="D82" s="128">
        <v>3510</v>
      </c>
      <c r="E82" s="187">
        <v>305</v>
      </c>
      <c r="F82" s="105">
        <v>18</v>
      </c>
      <c r="G82" s="144">
        <v>1055</v>
      </c>
      <c r="H82" s="105">
        <v>61</v>
      </c>
    </row>
    <row r="83" spans="2:8" x14ac:dyDescent="0.25">
      <c r="B83" s="100" t="s">
        <v>309</v>
      </c>
      <c r="C83" s="102" t="s">
        <v>308</v>
      </c>
      <c r="D83" s="128">
        <v>1290</v>
      </c>
      <c r="E83" s="187">
        <v>107</v>
      </c>
      <c r="F83" s="105">
        <v>30</v>
      </c>
      <c r="G83" s="144">
        <v>405</v>
      </c>
      <c r="H83" s="105">
        <v>111</v>
      </c>
    </row>
    <row r="84" spans="2:8" x14ac:dyDescent="0.25">
      <c r="B84" s="100" t="s">
        <v>311</v>
      </c>
      <c r="C84" s="102" t="s">
        <v>310</v>
      </c>
      <c r="D84" s="128">
        <v>2979</v>
      </c>
      <c r="E84" s="187">
        <v>279</v>
      </c>
      <c r="F84" s="105">
        <v>38</v>
      </c>
      <c r="G84" s="144">
        <v>786</v>
      </c>
      <c r="H84" s="105">
        <v>105</v>
      </c>
    </row>
    <row r="85" spans="2:8" x14ac:dyDescent="0.25">
      <c r="B85" s="100" t="s">
        <v>313</v>
      </c>
      <c r="C85" s="102" t="s">
        <v>312</v>
      </c>
      <c r="D85" s="128">
        <v>1407</v>
      </c>
      <c r="E85" s="187">
        <v>98</v>
      </c>
      <c r="F85" s="105">
        <v>25</v>
      </c>
      <c r="G85" s="144">
        <v>503</v>
      </c>
      <c r="H85" s="105">
        <v>126</v>
      </c>
    </row>
    <row r="86" spans="2:8" x14ac:dyDescent="0.25">
      <c r="B86" s="100" t="s">
        <v>315</v>
      </c>
      <c r="C86" s="102" t="s">
        <v>314</v>
      </c>
      <c r="D86" s="128">
        <v>1005</v>
      </c>
      <c r="E86" s="187">
        <v>71</v>
      </c>
      <c r="F86" s="105">
        <v>29</v>
      </c>
      <c r="G86" s="144">
        <v>344</v>
      </c>
      <c r="H86" s="105">
        <v>135</v>
      </c>
    </row>
    <row r="87" spans="2:8" x14ac:dyDescent="0.25">
      <c r="B87" s="100" t="s">
        <v>317</v>
      </c>
      <c r="C87" s="102" t="s">
        <v>316</v>
      </c>
      <c r="D87" s="128">
        <v>4999</v>
      </c>
      <c r="E87" s="187">
        <v>415</v>
      </c>
      <c r="F87" s="105">
        <v>39</v>
      </c>
      <c r="G87" s="144">
        <v>1498</v>
      </c>
      <c r="H87" s="105">
        <v>142</v>
      </c>
    </row>
    <row r="88" spans="2:8" x14ac:dyDescent="0.25">
      <c r="B88" s="100" t="s">
        <v>318</v>
      </c>
      <c r="C88" s="102" t="s">
        <v>160</v>
      </c>
      <c r="D88" s="128">
        <v>2912</v>
      </c>
      <c r="E88" s="187">
        <v>199</v>
      </c>
      <c r="F88" s="105">
        <v>33</v>
      </c>
      <c r="G88" s="144">
        <v>886</v>
      </c>
      <c r="H88" s="105">
        <v>145</v>
      </c>
    </row>
    <row r="89" spans="2:8" x14ac:dyDescent="0.25">
      <c r="B89" s="100" t="s">
        <v>320</v>
      </c>
      <c r="C89" s="102" t="s">
        <v>319</v>
      </c>
      <c r="D89" s="128">
        <v>1557</v>
      </c>
      <c r="E89" s="187">
        <v>113</v>
      </c>
      <c r="F89" s="105">
        <v>18</v>
      </c>
      <c r="G89" s="144">
        <v>518</v>
      </c>
      <c r="H89" s="105">
        <v>79</v>
      </c>
    </row>
    <row r="90" spans="2:8" x14ac:dyDescent="0.25">
      <c r="B90" s="100" t="s">
        <v>322</v>
      </c>
      <c r="C90" s="102" t="s">
        <v>321</v>
      </c>
      <c r="D90" s="128">
        <v>2890</v>
      </c>
      <c r="E90" s="187">
        <v>284</v>
      </c>
      <c r="F90" s="105">
        <v>52</v>
      </c>
      <c r="G90" s="144">
        <v>743</v>
      </c>
      <c r="H90" s="105">
        <v>132</v>
      </c>
    </row>
    <row r="91" spans="2:8" x14ac:dyDescent="0.25">
      <c r="B91" s="100" t="s">
        <v>324</v>
      </c>
      <c r="C91" s="102" t="s">
        <v>323</v>
      </c>
      <c r="D91" s="128">
        <v>1947</v>
      </c>
      <c r="E91" s="187">
        <v>173</v>
      </c>
      <c r="F91" s="105">
        <v>41</v>
      </c>
      <c r="G91" s="144">
        <v>581</v>
      </c>
      <c r="H91" s="105">
        <v>135</v>
      </c>
    </row>
    <row r="92" spans="2:8" x14ac:dyDescent="0.25">
      <c r="B92" s="100" t="s">
        <v>326</v>
      </c>
      <c r="C92" s="102" t="s">
        <v>325</v>
      </c>
      <c r="D92" s="128">
        <v>1821</v>
      </c>
      <c r="E92" s="187">
        <v>133</v>
      </c>
      <c r="F92" s="105">
        <v>34</v>
      </c>
      <c r="G92" s="144">
        <v>604</v>
      </c>
      <c r="H92" s="105">
        <v>158</v>
      </c>
    </row>
    <row r="93" spans="2:8" x14ac:dyDescent="0.25">
      <c r="B93" s="100" t="s">
        <v>328</v>
      </c>
      <c r="C93" s="102" t="s">
        <v>327</v>
      </c>
      <c r="D93" s="128">
        <v>1183</v>
      </c>
      <c r="E93" s="187">
        <v>92</v>
      </c>
      <c r="F93" s="105">
        <v>28</v>
      </c>
      <c r="G93" s="144">
        <v>396</v>
      </c>
      <c r="H93" s="105">
        <v>122</v>
      </c>
    </row>
    <row r="94" spans="2:8" x14ac:dyDescent="0.25">
      <c r="B94" s="100" t="s">
        <v>330</v>
      </c>
      <c r="C94" s="102" t="s">
        <v>329</v>
      </c>
      <c r="D94" s="128">
        <v>755</v>
      </c>
      <c r="E94" s="187">
        <v>47</v>
      </c>
      <c r="F94" s="105">
        <v>26</v>
      </c>
      <c r="G94" s="144">
        <v>267</v>
      </c>
      <c r="H94" s="105">
        <v>153</v>
      </c>
    </row>
    <row r="95" spans="2:8" x14ac:dyDescent="0.25">
      <c r="B95" s="100" t="s">
        <v>332</v>
      </c>
      <c r="C95" s="102" t="s">
        <v>331</v>
      </c>
      <c r="D95" s="128">
        <v>3558</v>
      </c>
      <c r="E95" s="187">
        <v>251</v>
      </c>
      <c r="F95" s="105">
        <v>15</v>
      </c>
      <c r="G95" s="144">
        <v>1269</v>
      </c>
      <c r="H95" s="105">
        <v>77</v>
      </c>
    </row>
    <row r="96" spans="2:8" x14ac:dyDescent="0.25">
      <c r="B96" s="100" t="s">
        <v>334</v>
      </c>
      <c r="C96" s="102" t="s">
        <v>333</v>
      </c>
      <c r="D96" s="128">
        <v>3580</v>
      </c>
      <c r="E96" s="187">
        <v>316</v>
      </c>
      <c r="F96" s="105">
        <v>16</v>
      </c>
      <c r="G96" s="144">
        <v>967</v>
      </c>
      <c r="H96" s="105">
        <v>50</v>
      </c>
    </row>
    <row r="97" spans="2:14" x14ac:dyDescent="0.25">
      <c r="B97" s="100" t="s">
        <v>335</v>
      </c>
      <c r="C97" s="102" t="s">
        <v>161</v>
      </c>
      <c r="D97" s="128">
        <v>5496</v>
      </c>
      <c r="E97" s="187">
        <v>434</v>
      </c>
      <c r="F97" s="105">
        <v>21</v>
      </c>
      <c r="G97" s="144">
        <v>1673</v>
      </c>
      <c r="H97" s="105">
        <v>80</v>
      </c>
    </row>
    <row r="98" spans="2:14" x14ac:dyDescent="0.25">
      <c r="B98" s="100" t="s">
        <v>336</v>
      </c>
      <c r="C98" s="102" t="s">
        <v>162</v>
      </c>
      <c r="D98" s="128">
        <v>4263</v>
      </c>
      <c r="E98" s="187">
        <v>377</v>
      </c>
      <c r="F98" s="105">
        <v>22</v>
      </c>
      <c r="G98" s="144">
        <v>1410</v>
      </c>
      <c r="H98" s="105">
        <v>80</v>
      </c>
    </row>
    <row r="99" spans="2:14" x14ac:dyDescent="0.25">
      <c r="B99" s="100" t="s">
        <v>338</v>
      </c>
      <c r="C99" s="102" t="s">
        <v>337</v>
      </c>
      <c r="D99" s="128">
        <v>3331</v>
      </c>
      <c r="E99" s="187">
        <v>264</v>
      </c>
      <c r="F99" s="105">
        <v>17</v>
      </c>
      <c r="G99" s="144">
        <v>1062</v>
      </c>
      <c r="H99" s="105">
        <v>67</v>
      </c>
    </row>
    <row r="100" spans="2:14" s="171" customFormat="1" x14ac:dyDescent="0.25">
      <c r="B100" s="117" t="s">
        <v>353</v>
      </c>
      <c r="C100" s="175"/>
      <c r="D100" s="176">
        <f>SUM(D4:D99)</f>
        <v>237274</v>
      </c>
      <c r="E100" s="178">
        <f>SUM(E4:E99)</f>
        <v>20264</v>
      </c>
      <c r="F100" s="177">
        <v>27</v>
      </c>
      <c r="G100" s="178">
        <f>SUM(G4:G99)</f>
        <v>71404</v>
      </c>
      <c r="H100" s="177">
        <v>94</v>
      </c>
    </row>
    <row r="101" spans="2:14" x14ac:dyDescent="0.25">
      <c r="B101" s="100" t="s">
        <v>339</v>
      </c>
      <c r="C101" s="102">
        <v>971</v>
      </c>
      <c r="D101" s="128">
        <v>4930</v>
      </c>
      <c r="E101" s="187">
        <v>403</v>
      </c>
      <c r="F101" s="105">
        <v>82</v>
      </c>
      <c r="G101" s="144">
        <v>1439</v>
      </c>
      <c r="H101" s="105">
        <v>308</v>
      </c>
    </row>
    <row r="102" spans="2:14" x14ac:dyDescent="0.25">
      <c r="B102" s="100" t="s">
        <v>340</v>
      </c>
      <c r="C102" s="102">
        <v>972</v>
      </c>
      <c r="D102" s="128">
        <v>3993</v>
      </c>
      <c r="E102" s="187">
        <v>398</v>
      </c>
      <c r="F102" s="105">
        <v>89</v>
      </c>
      <c r="G102" s="144">
        <v>917</v>
      </c>
      <c r="H102" s="105">
        <v>221</v>
      </c>
    </row>
    <row r="103" spans="2:14" x14ac:dyDescent="0.25">
      <c r="B103" s="100" t="s">
        <v>34</v>
      </c>
      <c r="C103" s="102">
        <v>973</v>
      </c>
      <c r="D103" s="128">
        <v>3199</v>
      </c>
      <c r="E103" s="187">
        <v>174</v>
      </c>
      <c r="F103" s="105">
        <v>43</v>
      </c>
      <c r="G103" s="144">
        <v>1215</v>
      </c>
      <c r="H103" s="105">
        <v>274</v>
      </c>
    </row>
    <row r="104" spans="2:14" x14ac:dyDescent="0.25">
      <c r="B104" s="100" t="s">
        <v>35</v>
      </c>
      <c r="C104" s="102">
        <v>974</v>
      </c>
      <c r="D104" s="128">
        <v>7051</v>
      </c>
      <c r="E104" s="187">
        <v>413</v>
      </c>
      <c r="F104" s="105">
        <v>34</v>
      </c>
      <c r="G104" s="144">
        <v>2209</v>
      </c>
      <c r="H104" s="105">
        <v>182</v>
      </c>
    </row>
    <row r="105" spans="2:14" x14ac:dyDescent="0.25">
      <c r="B105" s="100" t="s">
        <v>36</v>
      </c>
      <c r="C105" s="102">
        <v>976</v>
      </c>
      <c r="D105" s="128">
        <v>1545</v>
      </c>
      <c r="E105" s="187">
        <v>67</v>
      </c>
      <c r="F105" s="105">
        <v>18</v>
      </c>
      <c r="G105" s="144">
        <v>778</v>
      </c>
      <c r="H105" s="105">
        <v>190</v>
      </c>
    </row>
    <row r="106" spans="2:14" s="171" customFormat="1" x14ac:dyDescent="0.25">
      <c r="B106" s="117" t="s">
        <v>354</v>
      </c>
      <c r="C106" s="175"/>
      <c r="D106" s="176">
        <f>SUM(D101:D105)</f>
        <v>20718</v>
      </c>
      <c r="E106" s="178">
        <f>SUM(E101:E105)</f>
        <v>1455</v>
      </c>
      <c r="F106" s="177">
        <v>50</v>
      </c>
      <c r="G106" s="178">
        <f>SUM(G101:G105)</f>
        <v>6558</v>
      </c>
      <c r="H106" s="177">
        <v>222</v>
      </c>
    </row>
    <row r="107" spans="2:14" s="171" customFormat="1" x14ac:dyDescent="0.25">
      <c r="B107" s="117" t="s">
        <v>355</v>
      </c>
      <c r="C107" s="175"/>
      <c r="D107" s="176">
        <f>SUM(D100,D106)</f>
        <v>257992</v>
      </c>
      <c r="E107" s="178">
        <f>SUM(E100,E106)</f>
        <v>21719</v>
      </c>
      <c r="F107" s="177">
        <v>28</v>
      </c>
      <c r="G107" s="178">
        <f>SUM(G100,G106)</f>
        <v>77962</v>
      </c>
      <c r="H107" s="177">
        <v>99</v>
      </c>
    </row>
    <row r="108" spans="2:14" s="181" customFormat="1" x14ac:dyDescent="0.25">
      <c r="B108" s="100" t="s">
        <v>357</v>
      </c>
      <c r="C108" s="102">
        <v>978</v>
      </c>
      <c r="D108" s="128">
        <v>3</v>
      </c>
      <c r="E108" s="187">
        <v>0</v>
      </c>
      <c r="F108" s="105"/>
      <c r="G108" s="144">
        <v>0</v>
      </c>
      <c r="H108" s="189"/>
    </row>
    <row r="109" spans="2:14" x14ac:dyDescent="0.25">
      <c r="B109" s="100" t="s">
        <v>341</v>
      </c>
      <c r="C109" s="102">
        <v>986</v>
      </c>
      <c r="D109" s="128">
        <v>124</v>
      </c>
      <c r="E109" s="187">
        <v>8</v>
      </c>
      <c r="F109" s="105"/>
      <c r="G109" s="100">
        <v>69</v>
      </c>
      <c r="H109" s="105"/>
    </row>
    <row r="110" spans="2:14" x14ac:dyDescent="0.25">
      <c r="B110" s="100" t="s">
        <v>342</v>
      </c>
      <c r="C110" s="102">
        <v>987</v>
      </c>
      <c r="D110" s="128">
        <v>2305</v>
      </c>
      <c r="E110" s="187">
        <v>140</v>
      </c>
      <c r="F110" s="105"/>
      <c r="G110" s="100">
        <v>802</v>
      </c>
      <c r="H110" s="105"/>
    </row>
    <row r="111" spans="2:14" x14ac:dyDescent="0.25">
      <c r="B111" s="103" t="s">
        <v>343</v>
      </c>
      <c r="C111" s="104">
        <v>988</v>
      </c>
      <c r="D111" s="129">
        <v>653</v>
      </c>
      <c r="E111" s="188">
        <v>58</v>
      </c>
      <c r="F111" s="106"/>
      <c r="G111" s="103">
        <v>236</v>
      </c>
      <c r="H111" s="106"/>
    </row>
    <row r="112" spans="2:14" ht="14.45" customHeight="1" x14ac:dyDescent="0.25">
      <c r="B112" s="117" t="s">
        <v>356</v>
      </c>
      <c r="C112" s="175"/>
      <c r="D112" s="176">
        <f>SUM(D107,D108:D111)</f>
        <v>261077</v>
      </c>
      <c r="E112" s="178">
        <f>SUM(E107,E109:E111)</f>
        <v>21925</v>
      </c>
      <c r="F112" s="177"/>
      <c r="G112" s="178">
        <f>SUM(G107,G109:G111)</f>
        <v>79069</v>
      </c>
      <c r="H112" s="177"/>
      <c r="N112" s="90"/>
    </row>
    <row r="113" spans="2:18" x14ac:dyDescent="0.25">
      <c r="B113" s="67" t="s">
        <v>125</v>
      </c>
      <c r="C113" s="67"/>
      <c r="D113" s="173"/>
      <c r="E113" s="166"/>
      <c r="F113" s="166"/>
      <c r="G113" s="174"/>
      <c r="H113" s="173"/>
    </row>
    <row r="114" spans="2:18" x14ac:dyDescent="0.25">
      <c r="B114" s="204" t="s">
        <v>360</v>
      </c>
      <c r="C114" s="204"/>
      <c r="D114" s="204"/>
      <c r="E114" s="204"/>
      <c r="F114" s="204"/>
      <c r="G114" s="204"/>
      <c r="H114" s="204"/>
    </row>
    <row r="115" spans="2:18" ht="18" customHeight="1" x14ac:dyDescent="0.25">
      <c r="B115" s="204"/>
      <c r="C115" s="204"/>
      <c r="D115" s="204"/>
      <c r="E115" s="204"/>
      <c r="F115" s="204"/>
      <c r="G115" s="204"/>
      <c r="H115" s="204"/>
    </row>
    <row r="116" spans="2:18" x14ac:dyDescent="0.25">
      <c r="E116" s="179"/>
      <c r="F116" s="190"/>
      <c r="G116" s="190"/>
      <c r="H116" s="191"/>
      <c r="I116" s="179"/>
      <c r="J116" s="179"/>
      <c r="K116" s="179"/>
      <c r="L116" s="179"/>
      <c r="M116" s="190"/>
      <c r="N116" s="190"/>
      <c r="O116" s="191"/>
      <c r="P116" s="179"/>
      <c r="Q116" s="179"/>
      <c r="R116" s="179"/>
    </row>
    <row r="117" spans="2:18" x14ac:dyDescent="0.25">
      <c r="E117" s="179"/>
      <c r="F117" s="190"/>
      <c r="G117" s="190"/>
      <c r="H117" s="191"/>
      <c r="I117" s="179"/>
      <c r="J117" s="179"/>
      <c r="K117" s="179"/>
      <c r="L117" s="179"/>
      <c r="M117" s="190"/>
      <c r="N117" s="190"/>
      <c r="O117" s="191"/>
      <c r="P117" s="179"/>
      <c r="Q117" s="179"/>
      <c r="R117" s="179"/>
    </row>
    <row r="118" spans="2:18" x14ac:dyDescent="0.25">
      <c r="E118" s="179"/>
      <c r="F118" s="190"/>
      <c r="G118" s="190"/>
      <c r="H118" s="191"/>
      <c r="I118" s="179"/>
      <c r="J118" s="179"/>
      <c r="K118" s="179"/>
      <c r="L118" s="179"/>
      <c r="M118" s="190"/>
      <c r="N118" s="190"/>
      <c r="O118" s="191"/>
      <c r="P118" s="179"/>
      <c r="Q118" s="179"/>
      <c r="R118" s="179"/>
    </row>
    <row r="119" spans="2:18" x14ac:dyDescent="0.25">
      <c r="E119" s="179"/>
      <c r="F119" s="179"/>
      <c r="G119" s="179"/>
      <c r="H119" s="179"/>
      <c r="I119" s="179"/>
      <c r="J119" s="179"/>
      <c r="K119" s="179"/>
      <c r="L119" s="179"/>
      <c r="M119" s="179"/>
      <c r="N119" s="179"/>
      <c r="O119" s="179"/>
      <c r="P119" s="179"/>
      <c r="Q119" s="179"/>
      <c r="R119" s="179"/>
    </row>
    <row r="120" spans="2:18" x14ac:dyDescent="0.25">
      <c r="E120" s="179"/>
      <c r="F120" s="181"/>
      <c r="G120" s="181"/>
      <c r="I120" s="181"/>
      <c r="M120" s="181"/>
      <c r="N120" s="181"/>
      <c r="O120" s="181"/>
    </row>
    <row r="121" spans="2:18" x14ac:dyDescent="0.25">
      <c r="E121" s="179"/>
      <c r="F121" s="179"/>
      <c r="G121" s="179"/>
    </row>
    <row r="122" spans="2:18" x14ac:dyDescent="0.25">
      <c r="E122" s="179"/>
      <c r="F122" s="179"/>
      <c r="G122" s="179"/>
    </row>
  </sheetData>
  <mergeCells count="2">
    <mergeCell ref="B114:H115"/>
    <mergeCell ref="J25:P26"/>
  </mergeCells>
  <hyperlinks>
    <hyperlink ref="B1" location="Sommaire!A1" display="Retour au sommaire"/>
  </hyperlinks>
  <pageMargins left="0.7" right="0.7" top="0.75" bottom="0.75" header="0.3" footer="0.3"/>
  <pageSetup paperSize="9" scale="82" orientation="portrait" r:id="rId1"/>
  <colBreaks count="1" manualBreakCount="1">
    <brk id="8" min="1" max="106"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13</vt:i4>
      </vt:variant>
    </vt:vector>
  </HeadingPairs>
  <TitlesOfParts>
    <vt:vector size="26" baseType="lpstr">
      <vt:lpstr>Sommaire</vt:lpstr>
      <vt:lpstr>1. Evolution sexe</vt:lpstr>
      <vt:lpstr>2. Flux trimestriels</vt:lpstr>
      <vt:lpstr>3. Evolution organisme</vt:lpstr>
      <vt:lpstr>4. Profils</vt:lpstr>
      <vt:lpstr>5. Profils</vt:lpstr>
      <vt:lpstr>6. Âge</vt:lpstr>
      <vt:lpstr>7. Régions</vt:lpstr>
      <vt:lpstr>8. Départements</vt:lpstr>
      <vt:lpstr>9. Missions</vt:lpstr>
      <vt:lpstr>10. Domaines</vt:lpstr>
      <vt:lpstr>11. Durée missions</vt:lpstr>
      <vt:lpstr>12. Durée hebdomadaire</vt:lpstr>
      <vt:lpstr>'2. Flux trimestriels'!IDX</vt:lpstr>
      <vt:lpstr>'1. Evolution sexe'!Zone_d_impression</vt:lpstr>
      <vt:lpstr>'10. Domaines'!Zone_d_impression</vt:lpstr>
      <vt:lpstr>'11. Durée missions'!Zone_d_impression</vt:lpstr>
      <vt:lpstr>'12. Durée hebdomadaire'!Zone_d_impression</vt:lpstr>
      <vt:lpstr>'2. Flux trimestriels'!Zone_d_impression</vt:lpstr>
      <vt:lpstr>'3. Evolution organisme'!Zone_d_impression</vt:lpstr>
      <vt:lpstr>'4. Profils'!Zone_d_impression</vt:lpstr>
      <vt:lpstr>'5. Profils'!Zone_d_impression</vt:lpstr>
      <vt:lpstr>'6. Âge'!Zone_d_impression</vt:lpstr>
      <vt:lpstr>'7. Régions'!Zone_d_impression</vt:lpstr>
      <vt:lpstr>'8. Départements'!Zone_d_impression</vt:lpstr>
      <vt:lpstr>'9. Missions'!Zone_d_impression</vt:lpstr>
    </vt:vector>
  </TitlesOfParts>
  <Company>Ministères Chargés des Affaires Sociales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CAMUS, Martine (DJEPVA/DJEPVA MEOS)</dc:creator>
  <cp:lastModifiedBy>FRANCOU, Quentin (DJEPVA/INJEP/MEOS)</cp:lastModifiedBy>
  <cp:lastPrinted>2018-08-17T14:59:47Z</cp:lastPrinted>
  <dcterms:created xsi:type="dcterms:W3CDTF">2017-07-04T14:21:22Z</dcterms:created>
  <dcterms:modified xsi:type="dcterms:W3CDTF">2019-01-10T09:34:04Z</dcterms:modified>
</cp:coreProperties>
</file>