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6020" windowHeight="3495"/>
  </bookViews>
  <sheets>
    <sheet name="BAFA-BAFD" sheetId="1" r:id="rId1"/>
    <sheet name="BAFA-BAFD_age" sheetId="5" r:id="rId2"/>
  </sheets>
  <definedNames>
    <definedName name="_xlnm.Print_Area" localSheetId="0">'BAFA-BAFD'!$A$1:$L$78</definedName>
    <definedName name="_xlnm.Print_Area" localSheetId="1">'BAFA-BAFD_age'!$A$1:$K$57</definedName>
  </definedNames>
  <calcPr calcId="145621"/>
</workbook>
</file>

<file path=xl/calcChain.xml><?xml version="1.0" encoding="utf-8"?>
<calcChain xmlns="http://schemas.openxmlformats.org/spreadsheetml/2006/main">
  <c r="J19" i="1" l="1"/>
  <c r="J18" i="1"/>
  <c r="J17" i="1"/>
  <c r="J16" i="1"/>
  <c r="I19" i="1"/>
  <c r="H19" i="1"/>
  <c r="G19" i="1"/>
  <c r="F19" i="1"/>
  <c r="E19" i="1"/>
  <c r="I18" i="1"/>
  <c r="H18" i="1"/>
  <c r="G18" i="1"/>
  <c r="F18" i="1"/>
  <c r="E18" i="1"/>
  <c r="I17" i="1"/>
  <c r="H17" i="1"/>
  <c r="G17" i="1"/>
  <c r="F17" i="1"/>
  <c r="E17" i="1"/>
  <c r="D17" i="1"/>
  <c r="I16" i="1"/>
  <c r="H16" i="1"/>
  <c r="G16" i="1"/>
  <c r="F16" i="1"/>
  <c r="E16" i="1"/>
  <c r="D16" i="1"/>
  <c r="I29" i="1" l="1"/>
  <c r="H29" i="1"/>
  <c r="G29" i="1"/>
  <c r="F29" i="1"/>
  <c r="I31" i="1"/>
  <c r="H31" i="1"/>
  <c r="G31" i="1"/>
  <c r="F31" i="1"/>
  <c r="I30" i="1"/>
  <c r="H30" i="1"/>
  <c r="G30" i="1"/>
  <c r="F30" i="1"/>
  <c r="I26" i="1"/>
  <c r="H26" i="1"/>
  <c r="G26" i="1"/>
  <c r="F26" i="1"/>
  <c r="E26" i="1"/>
  <c r="I28" i="1"/>
  <c r="H28" i="1"/>
  <c r="G28" i="1"/>
  <c r="F28" i="1"/>
  <c r="E28" i="1"/>
  <c r="I27" i="1"/>
  <c r="H27" i="1"/>
  <c r="G27" i="1"/>
  <c r="F27" i="1"/>
  <c r="E27" i="1"/>
</calcChain>
</file>

<file path=xl/sharedStrings.xml><?xml version="1.0" encoding="utf-8"?>
<sst xmlns="http://schemas.openxmlformats.org/spreadsheetml/2006/main" count="83" uniqueCount="23">
  <si>
    <t>BAFA</t>
  </si>
  <si>
    <t>Hommes</t>
  </si>
  <si>
    <t>Femmes</t>
  </si>
  <si>
    <t>Total</t>
  </si>
  <si>
    <t>BAFD</t>
  </si>
  <si>
    <t>Âge moyen</t>
  </si>
  <si>
    <t>Âge médian</t>
  </si>
  <si>
    <t xml:space="preserve">Hommes </t>
  </si>
  <si>
    <t>Evolution du nombre de diplômés du BAFA et BAFD</t>
  </si>
  <si>
    <t>Nombres de diplômés du BAFA et BAFD</t>
  </si>
  <si>
    <t>Moyenne 2011-2016</t>
  </si>
  <si>
    <t>-</t>
  </si>
  <si>
    <t>Âge de l'obtention des diplômes  BAFA et BAFD</t>
  </si>
  <si>
    <t>Lecture : L'âge moyen (respectivement médian) des hommes diplômés du BAFA en 2016 est de 21,3 ans (respectivement 19,5 ans).</t>
  </si>
  <si>
    <t>Champ : France métropolitaine + DOM hors Mayotte</t>
  </si>
  <si>
    <t xml:space="preserve">Lecture : En 2016, 54 603 personnes ont obtenu leur BAFA, dont 16 981 hommes et 37 622 femmes. </t>
  </si>
  <si>
    <t>Lecture : En 2016, le nombre de diplômes du BAFA a progressé de + 3,5%.</t>
  </si>
  <si>
    <t>Lecture : En 2016, 69% des diplômés du BAFA étaient des femmes. Elles représentent 70 % des diplômés en moyenne sur la période 2011-2016.</t>
  </si>
  <si>
    <t>En %</t>
  </si>
  <si>
    <t>Part de femmes et d'hommes parmi les diplômés du BAFA et BAFD</t>
  </si>
  <si>
    <t>Lecture : L'âge moyen (respectivement médian) des hommes diplômés du BAFD en 2016 est de 32,7 ans (respectivement 31,3 ans).</t>
  </si>
  <si>
    <r>
      <t>Source : Base de données BAFA-BAFD; calculs INJEP-MEOS. Estimations au 1</t>
    </r>
    <r>
      <rPr>
        <vertAlign val="superscript"/>
        <sz val="8"/>
        <color theme="1"/>
        <rFont val="Calibri"/>
        <family val="2"/>
        <scheme val="minor"/>
      </rPr>
      <t>er</t>
    </r>
    <r>
      <rPr>
        <sz val="8"/>
        <color theme="1"/>
        <rFont val="Calibri"/>
        <family val="2"/>
        <scheme val="minor"/>
      </rPr>
      <t xml:space="preserve"> septembre 2017.</t>
    </r>
  </si>
  <si>
    <t xml:space="preserve">Lecture : En 2016, 1 900 personnes ont obtenu leur BAFD, dont 566 hommes et 1 334 femmes.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</si>
</sst>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0" xfId="0" applyFont="1" applyFill="1"/>
    <xf numFmtId="3" fontId="0" fillId="2" borderId="0" xfId="0" applyNumberFormat="1" applyFont="1" applyFill="1" applyBorder="1" applyAlignment="1">
      <alignment horizontal="center" vertical="center"/>
    </xf>
    <xf numFmtId="3" fontId="0" fillId="2" borderId="0" xfId="0" applyNumberFormat="1" applyFont="1" applyFill="1" applyBorder="1"/>
    <xf numFmtId="0" fontId="0" fillId="2" borderId="0" xfId="0" applyFont="1" applyFill="1" applyBorder="1"/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4" xfId="0" applyFont="1" applyFill="1" applyBorder="1" applyAlignment="1">
      <alignment horizontal="center" vertical="center"/>
    </xf>
    <xf numFmtId="164" fontId="0" fillId="2" borderId="12" xfId="0" applyNumberFormat="1" applyFont="1" applyFill="1" applyBorder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8" xfId="0" applyNumberFormat="1" applyFont="1" applyFill="1" applyBorder="1" applyAlignment="1">
      <alignment horizontal="center" vertical="center"/>
    </xf>
    <xf numFmtId="164" fontId="0" fillId="2" borderId="13" xfId="0" applyNumberFormat="1" applyFont="1" applyFill="1" applyBorder="1" applyAlignment="1">
      <alignment horizontal="center" vertical="center"/>
    </xf>
    <xf numFmtId="164" fontId="0" fillId="2" borderId="0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164" fontId="0" fillId="2" borderId="5" xfId="0" applyNumberFormat="1" applyFont="1" applyFill="1" applyBorder="1" applyAlignment="1">
      <alignment horizontal="center" vertical="center"/>
    </xf>
    <xf numFmtId="164" fontId="0" fillId="2" borderId="9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3" fontId="0" fillId="2" borderId="13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" fillId="2" borderId="0" xfId="0" applyFont="1" applyFill="1" applyBorder="1" applyAlignment="1">
      <alignment wrapText="1"/>
    </xf>
    <xf numFmtId="0" fontId="0" fillId="2" borderId="0" xfId="0" applyFont="1" applyFill="1" applyBorder="1" applyAlignment="1"/>
    <xf numFmtId="0" fontId="1" fillId="2" borderId="0" xfId="0" applyFont="1" applyFill="1" applyBorder="1" applyAlignment="1">
      <alignment horizontal="left" wrapText="1"/>
    </xf>
    <xf numFmtId="0" fontId="0" fillId="2" borderId="6" xfId="0" applyFont="1" applyFill="1" applyBorder="1" applyAlignment="1">
      <alignment horizontal="center" vertical="center"/>
    </xf>
    <xf numFmtId="9" fontId="0" fillId="2" borderId="7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9" fontId="0" fillId="2" borderId="12" xfId="0" applyNumberFormat="1" applyFont="1" applyFill="1" applyBorder="1" applyAlignment="1">
      <alignment horizontal="center" vertical="center"/>
    </xf>
    <xf numFmtId="165" fontId="0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 vertical="center" indent="1"/>
    </xf>
    <xf numFmtId="0" fontId="1" fillId="2" borderId="8" xfId="0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3" fontId="0" fillId="2" borderId="12" xfId="0" applyNumberFormat="1" applyFont="1" applyFill="1" applyBorder="1" applyAlignment="1">
      <alignment horizontal="center" vertical="center"/>
    </xf>
    <xf numFmtId="3" fontId="0" fillId="2" borderId="6" xfId="0" applyNumberFormat="1" applyFont="1" applyFill="1" applyBorder="1" applyAlignment="1">
      <alignment horizontal="center" vertical="center"/>
    </xf>
    <xf numFmtId="3" fontId="0" fillId="2" borderId="5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/>
    </xf>
    <xf numFmtId="4" fontId="1" fillId="2" borderId="8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4" fontId="0" fillId="2" borderId="13" xfId="0" applyNumberFormat="1" applyFont="1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4" fontId="0" fillId="2" borderId="12" xfId="0" applyNumberFormat="1" applyFont="1" applyFill="1" applyBorder="1" applyAlignment="1">
      <alignment horizontal="center" vertical="center"/>
    </xf>
    <xf numFmtId="4" fontId="0" fillId="2" borderId="6" xfId="0" applyNumberFormat="1" applyFont="1" applyFill="1" applyBorder="1" applyAlignment="1">
      <alignment horizontal="center" vertical="center"/>
    </xf>
    <xf numFmtId="4" fontId="0" fillId="2" borderId="5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right"/>
    </xf>
    <xf numFmtId="3" fontId="0" fillId="2" borderId="7" xfId="0" applyNumberFormat="1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 vertical="center"/>
    </xf>
    <xf numFmtId="3" fontId="0" fillId="2" borderId="9" xfId="0" applyNumberFormat="1" applyFont="1" applyFill="1" applyBorder="1" applyAlignment="1">
      <alignment horizontal="center" vertical="center"/>
    </xf>
    <xf numFmtId="166" fontId="0" fillId="2" borderId="3" xfId="0" applyNumberFormat="1" applyFont="1" applyFill="1" applyBorder="1" applyAlignment="1">
      <alignment horizontal="center"/>
    </xf>
    <xf numFmtId="166" fontId="0" fillId="2" borderId="4" xfId="0" applyNumberFormat="1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0AA9E"/>
      <color rgb="FF00AAA1"/>
      <color rgb="FFED8B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Nombre de diplômés du BAFA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'BAFA-BAFD'!$C$5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00AAA1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'BAFA-BAFD'!$D$3:$I$3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'BAFA-BAFD'!$D$5:$I$5</c:f>
              <c:numCache>
                <c:formatCode>#,##0</c:formatCode>
                <c:ptCount val="6"/>
                <c:pt idx="0">
                  <c:v>15681</c:v>
                </c:pt>
                <c:pt idx="1">
                  <c:v>14855</c:v>
                </c:pt>
                <c:pt idx="2">
                  <c:v>15187</c:v>
                </c:pt>
                <c:pt idx="3">
                  <c:v>16057</c:v>
                </c:pt>
                <c:pt idx="4">
                  <c:v>15892</c:v>
                </c:pt>
                <c:pt idx="5">
                  <c:v>16981</c:v>
                </c:pt>
              </c:numCache>
            </c:numRef>
          </c:val>
        </c:ser>
        <c:ser>
          <c:idx val="1"/>
          <c:order val="1"/>
          <c:tx>
            <c:strRef>
              <c:f>'BAFA-BAFD'!$C$6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ED8B00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'BAFA-BAFD'!$D$3:$I$3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'BAFA-BAFD'!$D$6:$I$6</c:f>
              <c:numCache>
                <c:formatCode>#,##0</c:formatCode>
                <c:ptCount val="6"/>
                <c:pt idx="0">
                  <c:v>38073</c:v>
                </c:pt>
                <c:pt idx="1">
                  <c:v>35191</c:v>
                </c:pt>
                <c:pt idx="2">
                  <c:v>34858</c:v>
                </c:pt>
                <c:pt idx="3">
                  <c:v>37626</c:v>
                </c:pt>
                <c:pt idx="4">
                  <c:v>36841</c:v>
                </c:pt>
                <c:pt idx="5">
                  <c:v>37622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206400"/>
        <c:axId val="69143936"/>
      </c:barChart>
      <c:lineChart>
        <c:grouping val="standard"/>
        <c:varyColors val="0"/>
        <c:ser>
          <c:idx val="2"/>
          <c:order val="2"/>
          <c:tx>
            <c:strRef>
              <c:f>'BAFA-BAFD'!$C$4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B0AA9E"/>
              </a:solidFill>
              <a:prstDash val="solid"/>
            </a:ln>
            <a:effectLst/>
          </c:spPr>
          <c:marker>
            <c:symbol val="square"/>
            <c:size val="5"/>
            <c:spPr>
              <a:noFill/>
              <a:ln w="25400">
                <a:noFill/>
              </a:ln>
            </c:spPr>
          </c:marker>
          <c:dLbls>
            <c:dLbl>
              <c:idx val="5"/>
              <c:layout>
                <c:manualLayout>
                  <c:x val="-5.2358148148148147E-2"/>
                  <c:y val="-3.59540123456790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'BAFA-BAFD'!$D$3:$I$3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'BAFA-BAFD'!$D$4:$I$4</c:f>
              <c:numCache>
                <c:formatCode>#,##0</c:formatCode>
                <c:ptCount val="6"/>
                <c:pt idx="0">
                  <c:v>53754</c:v>
                </c:pt>
                <c:pt idx="1">
                  <c:v>50046</c:v>
                </c:pt>
                <c:pt idx="2">
                  <c:v>50045</c:v>
                </c:pt>
                <c:pt idx="3">
                  <c:v>53683</c:v>
                </c:pt>
                <c:pt idx="4">
                  <c:v>52733</c:v>
                </c:pt>
                <c:pt idx="5">
                  <c:v>54603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06400"/>
        <c:axId val="69143936"/>
      </c:lineChart>
      <c:catAx>
        <c:axId val="5320640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9143936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69143936"/>
        <c:scaling>
          <c:orientation val="minMax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#,##0;&quot;-&quot;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3206400"/>
        <c:crossesAt val="1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/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1000" b="0" i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E8C0"/>
    </a:solidFill>
    <a:ln w="25400">
      <a:noFill/>
    </a:ln>
  </c:spPr>
  <c:txPr>
    <a:bodyPr/>
    <a:lstStyle/>
    <a:p>
      <a:pPr>
        <a:defRPr sz="1000" b="0" i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Nombre de diplômés du BAFD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'BAFA-BAFD'!$C$8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00AAA1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'BAFA-BAFD'!$E$3:$I$3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'BAFA-BAFD'!$E$8:$I$8</c:f>
              <c:numCache>
                <c:formatCode>#,##0</c:formatCode>
                <c:ptCount val="5"/>
                <c:pt idx="0">
                  <c:v>592</c:v>
                </c:pt>
                <c:pt idx="1">
                  <c:v>563</c:v>
                </c:pt>
                <c:pt idx="2">
                  <c:v>596</c:v>
                </c:pt>
                <c:pt idx="3">
                  <c:v>599</c:v>
                </c:pt>
                <c:pt idx="4">
                  <c:v>566</c:v>
                </c:pt>
              </c:numCache>
            </c:numRef>
          </c:val>
        </c:ser>
        <c:ser>
          <c:idx val="1"/>
          <c:order val="1"/>
          <c:tx>
            <c:strRef>
              <c:f>'BAFA-BAFD'!$C$9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ED8B00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'BAFA-BAFD'!$E$3:$I$3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'BAFA-BAFD'!$E$9:$I$9</c:f>
              <c:numCache>
                <c:formatCode>#,##0</c:formatCode>
                <c:ptCount val="5"/>
                <c:pt idx="0">
                  <c:v>1394</c:v>
                </c:pt>
                <c:pt idx="1">
                  <c:v>1309</c:v>
                </c:pt>
                <c:pt idx="2">
                  <c:v>1436</c:v>
                </c:pt>
                <c:pt idx="3">
                  <c:v>1416</c:v>
                </c:pt>
                <c:pt idx="4">
                  <c:v>1334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423424"/>
        <c:axId val="66429312"/>
      </c:barChart>
      <c:lineChart>
        <c:grouping val="standard"/>
        <c:varyColors val="0"/>
        <c:ser>
          <c:idx val="2"/>
          <c:order val="2"/>
          <c:tx>
            <c:strRef>
              <c:f>'BAFA-BAFD'!$C$7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B0AA9E"/>
              </a:solidFill>
              <a:prstDash val="solid"/>
            </a:ln>
            <a:effectLst/>
          </c:spPr>
          <c:marker>
            <c:symbol val="square"/>
            <c:size val="5"/>
            <c:spPr>
              <a:noFill/>
              <a:ln w="25400">
                <a:noFill/>
              </a:ln>
            </c:spPr>
          </c:marker>
          <c:dLbls>
            <c:dLbl>
              <c:idx val="5"/>
              <c:layout>
                <c:manualLayout>
                  <c:x val="-5.2358148148148147E-2"/>
                  <c:y val="-3.59540123456790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'BAFA-BAFD'!$E$3:$I$3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'BAFA-BAFD'!$E$7:$I$7</c:f>
              <c:numCache>
                <c:formatCode>#,##0</c:formatCode>
                <c:ptCount val="5"/>
                <c:pt idx="0">
                  <c:v>1986</c:v>
                </c:pt>
                <c:pt idx="1">
                  <c:v>1872</c:v>
                </c:pt>
                <c:pt idx="2">
                  <c:v>2032</c:v>
                </c:pt>
                <c:pt idx="3">
                  <c:v>2015</c:v>
                </c:pt>
                <c:pt idx="4">
                  <c:v>1900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423424"/>
        <c:axId val="66429312"/>
      </c:lineChart>
      <c:catAx>
        <c:axId val="66423424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6429312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66429312"/>
        <c:scaling>
          <c:orientation val="minMax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#,##0;&quot;-&quot;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6423424"/>
        <c:crossesAt val="1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/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1000" b="0" i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E8C0"/>
    </a:solidFill>
    <a:ln w="25400">
      <a:noFill/>
    </a:ln>
  </c:spPr>
  <c:txPr>
    <a:bodyPr/>
    <a:lstStyle/>
    <a:p>
      <a:pPr>
        <a:defRPr sz="1000" b="0" i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Âge de l'obtention du BAFA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'BAFA-BAFD_age'!$C$4:$D$4</c:f>
              <c:strCache>
                <c:ptCount val="1"/>
                <c:pt idx="0">
                  <c:v>Hommes  Âge moyen</c:v>
                </c:pt>
              </c:strCache>
            </c:strRef>
          </c:tx>
          <c:spPr>
            <a:ln w="38100">
              <a:solidFill>
                <a:srgbClr val="00AAA1"/>
              </a:solidFill>
              <a:prstDash val="solid"/>
            </a:ln>
            <a:effectLst/>
          </c:spPr>
          <c:marker>
            <c:symbol val="none"/>
          </c:marker>
          <c:cat>
            <c:numRef>
              <c:f>'BAFA-BAFD_age'!$E$3:$J$3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'BAFA-BAFD_age'!$E$4:$J$4</c:f>
              <c:numCache>
                <c:formatCode>0.0</c:formatCode>
                <c:ptCount val="6"/>
                <c:pt idx="0">
                  <c:v>20.8</c:v>
                </c:pt>
                <c:pt idx="1">
                  <c:v>20.8</c:v>
                </c:pt>
                <c:pt idx="2">
                  <c:v>20.8</c:v>
                </c:pt>
                <c:pt idx="3">
                  <c:v>21</c:v>
                </c:pt>
                <c:pt idx="4">
                  <c:v>21.3</c:v>
                </c:pt>
                <c:pt idx="5">
                  <c:v>21.3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'BAFA-BAFD_age'!$C$5:$D$5</c:f>
              <c:strCache>
                <c:ptCount val="1"/>
                <c:pt idx="0">
                  <c:v>Hommes  Âge médian</c:v>
                </c:pt>
              </c:strCache>
            </c:strRef>
          </c:tx>
          <c:spPr>
            <a:ln w="38100">
              <a:solidFill>
                <a:srgbClr val="00AAA1"/>
              </a:solidFill>
              <a:prstDash val="sysDash"/>
            </a:ln>
            <a:effectLst/>
          </c:spPr>
          <c:marker>
            <c:symbol val="none"/>
          </c:marker>
          <c:cat>
            <c:numRef>
              <c:f>'BAFA-BAFD_age'!$E$3:$J$3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'BAFA-BAFD_age'!$E$5:$J$5</c:f>
              <c:numCache>
                <c:formatCode>0.0</c:formatCode>
                <c:ptCount val="6"/>
                <c:pt idx="0">
                  <c:v>19.5</c:v>
                </c:pt>
                <c:pt idx="1">
                  <c:v>19.399999999999999</c:v>
                </c:pt>
                <c:pt idx="2">
                  <c:v>19.3</c:v>
                </c:pt>
                <c:pt idx="3">
                  <c:v>19.399999999999999</c:v>
                </c:pt>
                <c:pt idx="4">
                  <c:v>19.5</c:v>
                </c:pt>
                <c:pt idx="5">
                  <c:v>19.5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'BAFA-BAFD_age'!$C$6:$D$6</c:f>
              <c:strCache>
                <c:ptCount val="1"/>
                <c:pt idx="0">
                  <c:v>Femmes Âge moyen</c:v>
                </c:pt>
              </c:strCache>
            </c:strRef>
          </c:tx>
          <c:spPr>
            <a:ln w="38100">
              <a:solidFill>
                <a:srgbClr val="ED8B00"/>
              </a:solidFill>
              <a:prstDash val="solid"/>
            </a:ln>
            <a:effectLst/>
          </c:spPr>
          <c:marker>
            <c:symbol val="none"/>
          </c:marker>
          <c:cat>
            <c:numRef>
              <c:f>'BAFA-BAFD_age'!$E$3:$J$3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'BAFA-BAFD_age'!$E$6:$J$6</c:f>
              <c:numCache>
                <c:formatCode>0.0</c:formatCode>
                <c:ptCount val="6"/>
                <c:pt idx="0">
                  <c:v>22.1</c:v>
                </c:pt>
                <c:pt idx="1">
                  <c:v>22</c:v>
                </c:pt>
                <c:pt idx="2">
                  <c:v>22.2</c:v>
                </c:pt>
                <c:pt idx="3">
                  <c:v>23.1</c:v>
                </c:pt>
                <c:pt idx="4">
                  <c:v>23.7</c:v>
                </c:pt>
                <c:pt idx="5">
                  <c:v>23.8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'BAFA-BAFD_age'!$C$7:$D$7</c:f>
              <c:strCache>
                <c:ptCount val="1"/>
                <c:pt idx="0">
                  <c:v>Femmes Âge médian</c:v>
                </c:pt>
              </c:strCache>
            </c:strRef>
          </c:tx>
          <c:spPr>
            <a:ln w="38100">
              <a:solidFill>
                <a:srgbClr val="ED8B00"/>
              </a:solidFill>
              <a:prstDash val="sysDash"/>
            </a:ln>
            <a:effectLst/>
          </c:spPr>
          <c:marker>
            <c:symbol val="none"/>
          </c:marker>
          <c:cat>
            <c:numRef>
              <c:f>'BAFA-BAFD_age'!$E$3:$J$3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'BAFA-BAFD_age'!$E$7:$J$7</c:f>
              <c:numCache>
                <c:formatCode>0.0</c:formatCode>
                <c:ptCount val="6"/>
                <c:pt idx="0">
                  <c:v>19.5</c:v>
                </c:pt>
                <c:pt idx="1">
                  <c:v>19.5</c:v>
                </c:pt>
                <c:pt idx="2">
                  <c:v>19.399999999999999</c:v>
                </c:pt>
                <c:pt idx="3">
                  <c:v>19.5</c:v>
                </c:pt>
                <c:pt idx="4">
                  <c:v>19.7</c:v>
                </c:pt>
                <c:pt idx="5">
                  <c:v>19.7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155264"/>
        <c:axId val="70157056"/>
      </c:lineChart>
      <c:catAx>
        <c:axId val="70155264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0157056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70157056"/>
        <c:scaling>
          <c:orientation val="minMax"/>
          <c:min val="16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#,##0;&quot;-&quot;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0155264"/>
        <c:crossesAt val="1"/>
        <c:crossBetween val="midCat"/>
        <c:majorUnit val="2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1000" b="0" i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E8C0"/>
    </a:solidFill>
    <a:ln w="25400">
      <a:noFill/>
    </a:ln>
  </c:spPr>
  <c:txPr>
    <a:bodyPr/>
    <a:lstStyle/>
    <a:p>
      <a:pPr>
        <a:defRPr sz="1000" b="0" i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Âge de l'obtention du BAFD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'BAFA-BAFD_age'!$C$8:$D$8</c:f>
              <c:strCache>
                <c:ptCount val="1"/>
                <c:pt idx="0">
                  <c:v>Hommes  Âge moyen</c:v>
                </c:pt>
              </c:strCache>
            </c:strRef>
          </c:tx>
          <c:spPr>
            <a:ln w="38100">
              <a:solidFill>
                <a:srgbClr val="00AAA1"/>
              </a:solidFill>
              <a:prstDash val="solid"/>
            </a:ln>
            <a:effectLst/>
          </c:spPr>
          <c:marker>
            <c:symbol val="none"/>
          </c:marker>
          <c:cat>
            <c:numRef>
              <c:f>'BAFA-BAFD_age'!$E$3:$J$3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'BAFA-BAFD_age'!$E$8:$J$8</c:f>
              <c:numCache>
                <c:formatCode>0.0</c:formatCode>
                <c:ptCount val="6"/>
                <c:pt idx="0">
                  <c:v>31.6</c:v>
                </c:pt>
                <c:pt idx="1">
                  <c:v>32.5</c:v>
                </c:pt>
                <c:pt idx="2">
                  <c:v>32.6</c:v>
                </c:pt>
                <c:pt idx="3">
                  <c:v>33.200000000000003</c:v>
                </c:pt>
                <c:pt idx="4">
                  <c:v>32.9</c:v>
                </c:pt>
                <c:pt idx="5">
                  <c:v>32.700000000000003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'BAFA-BAFD_age'!$C$9:$D$9</c:f>
              <c:strCache>
                <c:ptCount val="1"/>
                <c:pt idx="0">
                  <c:v>Hommes  Âge médian</c:v>
                </c:pt>
              </c:strCache>
            </c:strRef>
          </c:tx>
          <c:spPr>
            <a:ln w="38100">
              <a:solidFill>
                <a:srgbClr val="00AAA1"/>
              </a:solidFill>
              <a:prstDash val="sysDash"/>
            </a:ln>
            <a:effectLst/>
          </c:spPr>
          <c:marker>
            <c:symbol val="none"/>
          </c:marker>
          <c:cat>
            <c:numRef>
              <c:f>'BAFA-BAFD_age'!$E$3:$J$3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'BAFA-BAFD_age'!$E$9:$J$9</c:f>
              <c:numCache>
                <c:formatCode>0.0</c:formatCode>
                <c:ptCount val="6"/>
                <c:pt idx="0">
                  <c:v>30.3</c:v>
                </c:pt>
                <c:pt idx="1">
                  <c:v>31</c:v>
                </c:pt>
                <c:pt idx="2">
                  <c:v>31.2</c:v>
                </c:pt>
                <c:pt idx="3">
                  <c:v>31.4</c:v>
                </c:pt>
                <c:pt idx="4">
                  <c:v>31.2</c:v>
                </c:pt>
                <c:pt idx="5">
                  <c:v>31.3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'BAFA-BAFD_age'!$C$10:$D$10</c:f>
              <c:strCache>
                <c:ptCount val="1"/>
                <c:pt idx="0">
                  <c:v>Femmes Âge moyen</c:v>
                </c:pt>
              </c:strCache>
            </c:strRef>
          </c:tx>
          <c:spPr>
            <a:ln w="38100">
              <a:solidFill>
                <a:srgbClr val="ED8B00"/>
              </a:solidFill>
              <a:prstDash val="solid"/>
            </a:ln>
            <a:effectLst/>
          </c:spPr>
          <c:marker>
            <c:symbol val="none"/>
          </c:marker>
          <c:cat>
            <c:numRef>
              <c:f>'BAFA-BAFD_age'!$E$3:$J$3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'BAFA-BAFD_age'!$E$10:$J$10</c:f>
              <c:numCache>
                <c:formatCode>0.0</c:formatCode>
                <c:ptCount val="6"/>
                <c:pt idx="0">
                  <c:v>34</c:v>
                </c:pt>
                <c:pt idx="1">
                  <c:v>34.299999999999997</c:v>
                </c:pt>
                <c:pt idx="2">
                  <c:v>34.1</c:v>
                </c:pt>
                <c:pt idx="3">
                  <c:v>35</c:v>
                </c:pt>
                <c:pt idx="4">
                  <c:v>34.299999999999997</c:v>
                </c:pt>
                <c:pt idx="5">
                  <c:v>34.200000000000003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'BAFA-BAFD_age'!$C$11:$D$11</c:f>
              <c:strCache>
                <c:ptCount val="1"/>
                <c:pt idx="0">
                  <c:v>Femmes Âge médian</c:v>
                </c:pt>
              </c:strCache>
            </c:strRef>
          </c:tx>
          <c:spPr>
            <a:ln w="38100">
              <a:solidFill>
                <a:srgbClr val="ED8B00"/>
              </a:solidFill>
              <a:prstDash val="sysDash"/>
            </a:ln>
            <a:effectLst/>
          </c:spPr>
          <c:marker>
            <c:symbol val="none"/>
          </c:marker>
          <c:cat>
            <c:numRef>
              <c:f>'BAFA-BAFD_age'!$E$3:$J$3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'BAFA-BAFD_age'!$E$11:$J$11</c:f>
              <c:numCache>
                <c:formatCode>0.0</c:formatCode>
                <c:ptCount val="6"/>
                <c:pt idx="0">
                  <c:v>31.4</c:v>
                </c:pt>
                <c:pt idx="1">
                  <c:v>31.6</c:v>
                </c:pt>
                <c:pt idx="2">
                  <c:v>31.4</c:v>
                </c:pt>
                <c:pt idx="3">
                  <c:v>32.5</c:v>
                </c:pt>
                <c:pt idx="4">
                  <c:v>31.8</c:v>
                </c:pt>
                <c:pt idx="5">
                  <c:v>31.7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68064"/>
        <c:axId val="87810816"/>
      </c:lineChart>
      <c:catAx>
        <c:axId val="87768064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7810816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87810816"/>
        <c:scaling>
          <c:orientation val="minMax"/>
          <c:min val="28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#,##0;&quot;-&quot;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7768064"/>
        <c:crossesAt val="1"/>
        <c:crossBetween val="midCat"/>
        <c:majorUnit val="2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1000" b="0" i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E8C0"/>
    </a:solidFill>
    <a:ln w="25400">
      <a:noFill/>
    </a:ln>
  </c:spPr>
  <c:txPr>
    <a:bodyPr/>
    <a:lstStyle/>
    <a:p>
      <a:pPr>
        <a:defRPr sz="1000" b="0" i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0</xdr:rowOff>
    </xdr:from>
    <xdr:to>
      <xdr:col>9</xdr:col>
      <xdr:colOff>637500</xdr:colOff>
      <xdr:row>53</xdr:row>
      <xdr:rowOff>1500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58</xdr:row>
      <xdr:rowOff>0</xdr:rowOff>
    </xdr:from>
    <xdr:to>
      <xdr:col>9</xdr:col>
      <xdr:colOff>637500</xdr:colOff>
      <xdr:row>75</xdr:row>
      <xdr:rowOff>1500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9</xdr:col>
      <xdr:colOff>304125</xdr:colOff>
      <xdr:row>32</xdr:row>
      <xdr:rowOff>1500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9</xdr:col>
      <xdr:colOff>75525</xdr:colOff>
      <xdr:row>53</xdr:row>
      <xdr:rowOff>1500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78"/>
  <sheetViews>
    <sheetView tabSelected="1" zoomScale="85" zoomScaleNormal="85" zoomScaleSheetLayoutView="100" workbookViewId="0"/>
  </sheetViews>
  <sheetFormatPr baseColWidth="10" defaultColWidth="11.42578125" defaultRowHeight="15" x14ac:dyDescent="0.25"/>
  <cols>
    <col min="1" max="1" width="4.42578125" style="1" customWidth="1"/>
    <col min="2" max="2" width="10.7109375" style="1" customWidth="1"/>
    <col min="3" max="3" width="9.28515625" style="1" bestFit="1" customWidth="1"/>
    <col min="4" max="9" width="8.5703125" style="1" customWidth="1"/>
    <col min="10" max="10" width="12.28515625" style="1" customWidth="1"/>
    <col min="11" max="22" width="8.5703125" style="1" customWidth="1"/>
    <col min="23" max="16384" width="11.42578125" style="1"/>
  </cols>
  <sheetData>
    <row r="2" spans="2:21" ht="15" customHeight="1" x14ac:dyDescent="0.25">
      <c r="B2" s="65" t="s">
        <v>9</v>
      </c>
      <c r="C2" s="65"/>
      <c r="D2" s="65"/>
      <c r="E2" s="65"/>
      <c r="F2" s="65"/>
      <c r="G2" s="65"/>
      <c r="H2" s="65"/>
      <c r="I2" s="65"/>
      <c r="J2" s="31"/>
      <c r="K2" s="31"/>
      <c r="S2" s="29"/>
      <c r="T2" s="29"/>
      <c r="U2" s="29"/>
    </row>
    <row r="3" spans="2:21" ht="15.95" customHeight="1" x14ac:dyDescent="0.25">
      <c r="C3" s="30"/>
      <c r="D3" s="20">
        <v>2011</v>
      </c>
      <c r="E3" s="21">
        <v>2012</v>
      </c>
      <c r="F3" s="21">
        <v>2013</v>
      </c>
      <c r="G3" s="21">
        <v>2014</v>
      </c>
      <c r="H3" s="21">
        <v>2015</v>
      </c>
      <c r="I3" s="26">
        <v>2016</v>
      </c>
      <c r="J3" s="31"/>
      <c r="K3" s="31"/>
    </row>
    <row r="4" spans="2:21" x14ac:dyDescent="0.25">
      <c r="B4" s="62" t="s">
        <v>0</v>
      </c>
      <c r="C4" s="39" t="s">
        <v>3</v>
      </c>
      <c r="D4" s="40">
        <v>53754</v>
      </c>
      <c r="E4" s="41">
        <v>50046</v>
      </c>
      <c r="F4" s="41">
        <v>50045</v>
      </c>
      <c r="G4" s="41">
        <v>53683</v>
      </c>
      <c r="H4" s="41">
        <v>52733</v>
      </c>
      <c r="I4" s="42">
        <v>54603</v>
      </c>
      <c r="J4" s="31"/>
      <c r="K4" s="31"/>
    </row>
    <row r="5" spans="2:21" x14ac:dyDescent="0.25">
      <c r="B5" s="63" t="s">
        <v>0</v>
      </c>
      <c r="C5" s="23" t="s">
        <v>1</v>
      </c>
      <c r="D5" s="24">
        <v>15681</v>
      </c>
      <c r="E5" s="2">
        <v>14855</v>
      </c>
      <c r="F5" s="2">
        <v>15187</v>
      </c>
      <c r="G5" s="2">
        <v>16057</v>
      </c>
      <c r="H5" s="2">
        <v>15892</v>
      </c>
      <c r="I5" s="27">
        <v>16981</v>
      </c>
      <c r="J5" s="31"/>
      <c r="K5" s="31"/>
    </row>
    <row r="6" spans="2:21" x14ac:dyDescent="0.25">
      <c r="B6" s="64"/>
      <c r="C6" s="32" t="s">
        <v>2</v>
      </c>
      <c r="D6" s="43">
        <v>38073</v>
      </c>
      <c r="E6" s="44">
        <v>35191</v>
      </c>
      <c r="F6" s="44">
        <v>34858</v>
      </c>
      <c r="G6" s="44">
        <v>37626</v>
      </c>
      <c r="H6" s="44">
        <v>36841</v>
      </c>
      <c r="I6" s="45">
        <v>37622</v>
      </c>
      <c r="J6" s="31"/>
      <c r="K6" s="31"/>
    </row>
    <row r="7" spans="2:21" x14ac:dyDescent="0.25">
      <c r="B7" s="62" t="s">
        <v>4</v>
      </c>
      <c r="C7" s="39" t="s">
        <v>3</v>
      </c>
      <c r="D7" s="40" t="s">
        <v>11</v>
      </c>
      <c r="E7" s="41">
        <v>1986</v>
      </c>
      <c r="F7" s="41">
        <v>1872</v>
      </c>
      <c r="G7" s="41">
        <v>2032</v>
      </c>
      <c r="H7" s="41">
        <v>2015</v>
      </c>
      <c r="I7" s="42">
        <v>1900</v>
      </c>
      <c r="J7" s="31"/>
      <c r="K7" s="31"/>
    </row>
    <row r="8" spans="2:21" x14ac:dyDescent="0.25">
      <c r="B8" s="63"/>
      <c r="C8" s="23" t="s">
        <v>1</v>
      </c>
      <c r="D8" s="24" t="s">
        <v>11</v>
      </c>
      <c r="E8" s="2">
        <v>592</v>
      </c>
      <c r="F8" s="2">
        <v>563</v>
      </c>
      <c r="G8" s="2">
        <v>596</v>
      </c>
      <c r="H8" s="2">
        <v>599</v>
      </c>
      <c r="I8" s="27">
        <v>566</v>
      </c>
      <c r="J8" s="31"/>
      <c r="K8" s="31"/>
    </row>
    <row r="9" spans="2:21" x14ac:dyDescent="0.25">
      <c r="B9" s="64"/>
      <c r="C9" s="32" t="s">
        <v>2</v>
      </c>
      <c r="D9" s="43" t="s">
        <v>11</v>
      </c>
      <c r="E9" s="44">
        <v>1394</v>
      </c>
      <c r="F9" s="44">
        <v>1309</v>
      </c>
      <c r="G9" s="44">
        <v>1436</v>
      </c>
      <c r="H9" s="44">
        <v>1416</v>
      </c>
      <c r="I9" s="45">
        <v>1334</v>
      </c>
      <c r="J9" s="31"/>
      <c r="K9" s="31"/>
    </row>
    <row r="10" spans="2:21" x14ac:dyDescent="0.25">
      <c r="B10" s="38" t="s">
        <v>21</v>
      </c>
      <c r="D10" s="3"/>
      <c r="E10" s="3"/>
      <c r="F10" s="3"/>
      <c r="G10" s="3"/>
      <c r="H10" s="4"/>
    </row>
    <row r="11" spans="2:21" x14ac:dyDescent="0.25">
      <c r="B11" s="38" t="s">
        <v>14</v>
      </c>
      <c r="D11" s="3"/>
      <c r="E11" s="3"/>
      <c r="F11" s="3"/>
      <c r="G11" s="3"/>
      <c r="H11" s="4"/>
      <c r="L11" s="38"/>
    </row>
    <row r="12" spans="2:21" x14ac:dyDescent="0.25">
      <c r="B12" s="38" t="s">
        <v>15</v>
      </c>
      <c r="D12" s="3"/>
      <c r="E12" s="3"/>
      <c r="F12" s="3"/>
      <c r="G12" s="3"/>
      <c r="H12" s="4"/>
      <c r="L12" s="38"/>
    </row>
    <row r="13" spans="2:21" x14ac:dyDescent="0.25">
      <c r="B13" s="38"/>
      <c r="D13" s="3"/>
      <c r="E13" s="3"/>
      <c r="F13" s="3"/>
      <c r="G13" s="3"/>
      <c r="H13" s="4"/>
      <c r="L13" s="38"/>
    </row>
    <row r="14" spans="2:21" x14ac:dyDescent="0.25">
      <c r="B14" s="65" t="s">
        <v>19</v>
      </c>
      <c r="C14" s="65"/>
      <c r="D14" s="65"/>
      <c r="E14" s="65"/>
      <c r="F14" s="65"/>
      <c r="G14" s="65"/>
      <c r="H14" s="65"/>
      <c r="I14" s="65"/>
    </row>
    <row r="15" spans="2:21" ht="30" x14ac:dyDescent="0.25">
      <c r="C15" s="56" t="s">
        <v>18</v>
      </c>
      <c r="D15" s="20">
        <v>2011</v>
      </c>
      <c r="E15" s="21">
        <v>2012</v>
      </c>
      <c r="F15" s="21">
        <v>2013</v>
      </c>
      <c r="G15" s="21">
        <v>2014</v>
      </c>
      <c r="H15" s="21">
        <v>2015</v>
      </c>
      <c r="I15" s="26">
        <v>2016</v>
      </c>
      <c r="J15" s="35" t="s">
        <v>10</v>
      </c>
      <c r="K15" s="34"/>
    </row>
    <row r="16" spans="2:21" x14ac:dyDescent="0.25">
      <c r="B16" s="62" t="s">
        <v>0</v>
      </c>
      <c r="C16" s="25" t="s">
        <v>1</v>
      </c>
      <c r="D16" s="57">
        <f>100*D5/D$4</f>
        <v>29.171782565018418</v>
      </c>
      <c r="E16" s="58">
        <f t="shared" ref="E16:I16" si="0">100*E5/E$4</f>
        <v>29.682691923430443</v>
      </c>
      <c r="F16" s="58">
        <f t="shared" si="0"/>
        <v>30.346687980817265</v>
      </c>
      <c r="G16" s="58">
        <f t="shared" si="0"/>
        <v>29.910772497811227</v>
      </c>
      <c r="H16" s="58">
        <f t="shared" si="0"/>
        <v>30.136726527980581</v>
      </c>
      <c r="I16" s="59">
        <f t="shared" si="0"/>
        <v>31.099023863157701</v>
      </c>
      <c r="J16" s="60">
        <f>100*SUM(D5:I5)/SUM(D4:I4)</f>
        <v>30.061550383657707</v>
      </c>
      <c r="K16" s="37"/>
    </row>
    <row r="17" spans="2:12" x14ac:dyDescent="0.25">
      <c r="B17" s="63"/>
      <c r="C17" s="23" t="s">
        <v>2</v>
      </c>
      <c r="D17" s="24">
        <f t="shared" ref="D17:I17" si="1">100*D6/D$4</f>
        <v>70.828217434981582</v>
      </c>
      <c r="E17" s="2">
        <f t="shared" si="1"/>
        <v>70.31730807656956</v>
      </c>
      <c r="F17" s="2">
        <f t="shared" si="1"/>
        <v>69.653312019182735</v>
      </c>
      <c r="G17" s="2">
        <f t="shared" si="1"/>
        <v>70.089227502188777</v>
      </c>
      <c r="H17" s="2">
        <f t="shared" si="1"/>
        <v>69.863273472019415</v>
      </c>
      <c r="I17" s="27">
        <f t="shared" si="1"/>
        <v>68.900976136842303</v>
      </c>
      <c r="J17" s="61">
        <f>100*SUM(D6:I6)/SUM(D4:I4)</f>
        <v>69.938449616342297</v>
      </c>
      <c r="K17" s="37"/>
    </row>
    <row r="18" spans="2:12" x14ac:dyDescent="0.25">
      <c r="B18" s="62" t="s">
        <v>4</v>
      </c>
      <c r="C18" s="25" t="s">
        <v>1</v>
      </c>
      <c r="D18" s="33" t="s">
        <v>11</v>
      </c>
      <c r="E18" s="58">
        <f>100*E8/E$7</f>
        <v>29.808660624370596</v>
      </c>
      <c r="F18" s="58">
        <f t="shared" ref="F18:I18" si="2">100*F8/F$7</f>
        <v>30.074786324786324</v>
      </c>
      <c r="G18" s="58">
        <f t="shared" si="2"/>
        <v>29.330708661417322</v>
      </c>
      <c r="H18" s="58">
        <f t="shared" si="2"/>
        <v>29.727047146401986</v>
      </c>
      <c r="I18" s="59">
        <f t="shared" si="2"/>
        <v>29.789473684210527</v>
      </c>
      <c r="J18" s="60">
        <f>100*SUM(D8:I8)/SUM(D7:I7)</f>
        <v>29.739928607853138</v>
      </c>
      <c r="K18" s="37"/>
    </row>
    <row r="19" spans="2:12" x14ac:dyDescent="0.25">
      <c r="B19" s="64"/>
      <c r="C19" s="32" t="s">
        <v>2</v>
      </c>
      <c r="D19" s="36" t="s">
        <v>11</v>
      </c>
      <c r="E19" s="44">
        <f t="shared" ref="E19:I19" si="3">100*E9/E$7</f>
        <v>70.191339375629411</v>
      </c>
      <c r="F19" s="44">
        <f t="shared" si="3"/>
        <v>69.925213675213669</v>
      </c>
      <c r="G19" s="44">
        <f t="shared" si="3"/>
        <v>70.669291338582681</v>
      </c>
      <c r="H19" s="44">
        <f t="shared" si="3"/>
        <v>70.272952853598014</v>
      </c>
      <c r="I19" s="45">
        <f t="shared" si="3"/>
        <v>70.21052631578948</v>
      </c>
      <c r="J19" s="61">
        <f>100*SUM(D9:I9)/SUM(D7:I7)</f>
        <v>70.26007139214687</v>
      </c>
      <c r="K19" s="37"/>
    </row>
    <row r="20" spans="2:12" x14ac:dyDescent="0.25">
      <c r="B20" s="38" t="s">
        <v>21</v>
      </c>
      <c r="D20" s="3"/>
      <c r="E20" s="3"/>
      <c r="F20" s="3"/>
      <c r="G20" s="3"/>
      <c r="H20" s="4"/>
    </row>
    <row r="21" spans="2:12" x14ac:dyDescent="0.25">
      <c r="B21" s="38" t="s">
        <v>14</v>
      </c>
      <c r="D21" s="3"/>
      <c r="E21" s="3"/>
      <c r="F21" s="3"/>
      <c r="G21" s="3"/>
      <c r="H21" s="4"/>
      <c r="L21" s="38"/>
    </row>
    <row r="22" spans="2:12" x14ac:dyDescent="0.25">
      <c r="B22" s="38" t="s">
        <v>17</v>
      </c>
      <c r="D22" s="3"/>
      <c r="E22" s="3"/>
      <c r="F22" s="3"/>
      <c r="G22" s="3"/>
      <c r="H22" s="4"/>
      <c r="L22" s="38"/>
    </row>
    <row r="23" spans="2:12" x14ac:dyDescent="0.25">
      <c r="B23" s="38"/>
      <c r="D23" s="3"/>
      <c r="E23" s="3"/>
      <c r="F23" s="3"/>
      <c r="G23" s="3"/>
      <c r="H23" s="4"/>
      <c r="L23" s="38"/>
    </row>
    <row r="24" spans="2:12" x14ac:dyDescent="0.25">
      <c r="B24" s="66" t="s">
        <v>8</v>
      </c>
      <c r="C24" s="66"/>
      <c r="D24" s="66"/>
      <c r="E24" s="66"/>
      <c r="F24" s="66"/>
      <c r="G24" s="66"/>
      <c r="H24" s="66"/>
      <c r="L24" s="38"/>
    </row>
    <row r="25" spans="2:12" x14ac:dyDescent="0.25">
      <c r="C25" s="55" t="s">
        <v>18</v>
      </c>
      <c r="D25" s="20">
        <v>2011</v>
      </c>
      <c r="E25" s="21">
        <v>2012</v>
      </c>
      <c r="F25" s="21">
        <v>2013</v>
      </c>
      <c r="G25" s="21">
        <v>2014</v>
      </c>
      <c r="H25" s="21">
        <v>2015</v>
      </c>
      <c r="I25" s="26">
        <v>2016</v>
      </c>
      <c r="L25" s="38"/>
    </row>
    <row r="26" spans="2:12" x14ac:dyDescent="0.25">
      <c r="B26" s="62" t="s">
        <v>0</v>
      </c>
      <c r="C26" s="39" t="s">
        <v>3</v>
      </c>
      <c r="D26" s="46" t="s">
        <v>11</v>
      </c>
      <c r="E26" s="47">
        <f t="shared" ref="E26:I29" si="4">100*(E4/D4-1)</f>
        <v>-6.898091304833132</v>
      </c>
      <c r="F26" s="47">
        <f t="shared" si="4"/>
        <v>-1.9981616912412292E-3</v>
      </c>
      <c r="G26" s="47">
        <f t="shared" si="4"/>
        <v>7.2694574882605556</v>
      </c>
      <c r="H26" s="47">
        <f t="shared" si="4"/>
        <v>-1.7696477469590022</v>
      </c>
      <c r="I26" s="48">
        <f t="shared" si="4"/>
        <v>3.5461665370830397</v>
      </c>
      <c r="L26" s="38"/>
    </row>
    <row r="27" spans="2:12" x14ac:dyDescent="0.25">
      <c r="B27" s="63" t="s">
        <v>0</v>
      </c>
      <c r="C27" s="23" t="s">
        <v>1</v>
      </c>
      <c r="D27" s="49" t="s">
        <v>11</v>
      </c>
      <c r="E27" s="50">
        <f t="shared" si="4"/>
        <v>-5.2675212040048436</v>
      </c>
      <c r="F27" s="50">
        <f t="shared" si="4"/>
        <v>2.2349377314035745</v>
      </c>
      <c r="G27" s="50">
        <f t="shared" si="4"/>
        <v>5.7285836570751369</v>
      </c>
      <c r="H27" s="50">
        <f t="shared" si="4"/>
        <v>-1.0275892134271603</v>
      </c>
      <c r="I27" s="51">
        <f t="shared" si="4"/>
        <v>6.8525044047319517</v>
      </c>
      <c r="L27" s="38"/>
    </row>
    <row r="28" spans="2:12" x14ac:dyDescent="0.25">
      <c r="B28" s="64"/>
      <c r="C28" s="32" t="s">
        <v>2</v>
      </c>
      <c r="D28" s="52" t="s">
        <v>11</v>
      </c>
      <c r="E28" s="53">
        <f t="shared" si="4"/>
        <v>-7.5696687941585905</v>
      </c>
      <c r="F28" s="53">
        <f t="shared" si="4"/>
        <v>-0.94626466994401914</v>
      </c>
      <c r="G28" s="53">
        <f t="shared" si="4"/>
        <v>7.9407883412702995</v>
      </c>
      <c r="H28" s="53">
        <f t="shared" si="4"/>
        <v>-2.0863232870887205</v>
      </c>
      <c r="I28" s="54">
        <f t="shared" si="4"/>
        <v>2.119920740479353</v>
      </c>
      <c r="L28" s="38"/>
    </row>
    <row r="29" spans="2:12" x14ac:dyDescent="0.25">
      <c r="B29" s="62" t="s">
        <v>4</v>
      </c>
      <c r="C29" s="39" t="s">
        <v>3</v>
      </c>
      <c r="D29" s="46" t="s">
        <v>11</v>
      </c>
      <c r="E29" s="47" t="s">
        <v>11</v>
      </c>
      <c r="F29" s="47">
        <f t="shared" si="4"/>
        <v>-5.7401812688821714</v>
      </c>
      <c r="G29" s="47">
        <f t="shared" si="4"/>
        <v>8.547008547008538</v>
      </c>
      <c r="H29" s="47">
        <f t="shared" si="4"/>
        <v>-0.83661417322834497</v>
      </c>
      <c r="I29" s="48">
        <f t="shared" si="4"/>
        <v>-5.7071960297766733</v>
      </c>
      <c r="L29" s="38"/>
    </row>
    <row r="30" spans="2:12" x14ac:dyDescent="0.25">
      <c r="B30" s="63"/>
      <c r="C30" s="23" t="s">
        <v>1</v>
      </c>
      <c r="D30" s="49" t="s">
        <v>11</v>
      </c>
      <c r="E30" s="50" t="s">
        <v>11</v>
      </c>
      <c r="F30" s="50">
        <f t="shared" ref="F30:I31" si="5">100*(F8/E8-1)</f>
        <v>-4.8986486486486509</v>
      </c>
      <c r="G30" s="50">
        <f t="shared" si="5"/>
        <v>5.861456483126104</v>
      </c>
      <c r="H30" s="50">
        <f t="shared" si="5"/>
        <v>0.50335570469799418</v>
      </c>
      <c r="I30" s="51">
        <f t="shared" si="5"/>
        <v>-5.5091819699499167</v>
      </c>
      <c r="L30" s="38"/>
    </row>
    <row r="31" spans="2:12" x14ac:dyDescent="0.25">
      <c r="B31" s="64"/>
      <c r="C31" s="32" t="s">
        <v>2</v>
      </c>
      <c r="D31" s="52" t="s">
        <v>11</v>
      </c>
      <c r="E31" s="53" t="s">
        <v>11</v>
      </c>
      <c r="F31" s="53">
        <f t="shared" si="5"/>
        <v>-6.0975609756097615</v>
      </c>
      <c r="G31" s="53">
        <f t="shared" si="5"/>
        <v>9.7020626432391168</v>
      </c>
      <c r="H31" s="53">
        <f t="shared" si="5"/>
        <v>-1.3927576601671321</v>
      </c>
      <c r="I31" s="54">
        <f t="shared" si="5"/>
        <v>-5.7909604519774005</v>
      </c>
      <c r="L31" s="38"/>
    </row>
    <row r="32" spans="2:12" x14ac:dyDescent="0.25">
      <c r="B32" s="38" t="s">
        <v>21</v>
      </c>
      <c r="D32" s="3"/>
      <c r="E32" s="3"/>
      <c r="F32" s="3"/>
      <c r="G32" s="3"/>
      <c r="H32" s="4"/>
      <c r="L32" s="38"/>
    </row>
    <row r="33" spans="2:12" x14ac:dyDescent="0.25">
      <c r="B33" s="38" t="s">
        <v>14</v>
      </c>
      <c r="D33" s="3"/>
      <c r="E33" s="3"/>
      <c r="F33" s="3"/>
      <c r="G33" s="3"/>
      <c r="H33" s="4"/>
      <c r="L33" s="38"/>
    </row>
    <row r="34" spans="2:12" x14ac:dyDescent="0.25">
      <c r="B34" s="38" t="s">
        <v>16</v>
      </c>
      <c r="D34" s="3"/>
      <c r="E34" s="3"/>
      <c r="F34" s="3"/>
      <c r="G34" s="3"/>
      <c r="H34" s="4"/>
      <c r="L34" s="38"/>
    </row>
    <row r="35" spans="2:12" x14ac:dyDescent="0.25">
      <c r="D35" s="3"/>
      <c r="E35" s="3"/>
      <c r="F35" s="3"/>
      <c r="G35" s="3"/>
      <c r="H35" s="4"/>
    </row>
    <row r="36" spans="2:12" x14ac:dyDescent="0.25">
      <c r="D36" s="3"/>
      <c r="E36" s="3"/>
      <c r="F36" s="3"/>
      <c r="G36" s="3"/>
      <c r="H36" s="4"/>
    </row>
    <row r="37" spans="2:12" x14ac:dyDescent="0.25">
      <c r="D37" s="3"/>
      <c r="E37" s="3"/>
      <c r="F37" s="3"/>
      <c r="G37" s="3"/>
      <c r="H37" s="4"/>
    </row>
    <row r="38" spans="2:12" x14ac:dyDescent="0.25">
      <c r="D38" s="3"/>
      <c r="E38" s="3"/>
      <c r="F38" s="3"/>
      <c r="G38" s="3"/>
      <c r="H38" s="4"/>
    </row>
    <row r="41" spans="2:12" x14ac:dyDescent="0.25">
      <c r="E41" s="28"/>
    </row>
    <row r="54" spans="2:2" x14ac:dyDescent="0.25">
      <c r="B54" s="38" t="s">
        <v>21</v>
      </c>
    </row>
    <row r="55" spans="2:2" x14ac:dyDescent="0.25">
      <c r="B55" s="38" t="s">
        <v>14</v>
      </c>
    </row>
    <row r="56" spans="2:2" x14ac:dyDescent="0.25">
      <c r="B56" s="38" t="s">
        <v>15</v>
      </c>
    </row>
    <row r="76" spans="2:2" x14ac:dyDescent="0.25">
      <c r="B76" s="38" t="s">
        <v>21</v>
      </c>
    </row>
    <row r="77" spans="2:2" x14ac:dyDescent="0.25">
      <c r="B77" s="38" t="s">
        <v>14</v>
      </c>
    </row>
    <row r="78" spans="2:2" x14ac:dyDescent="0.25">
      <c r="B78" s="38" t="s">
        <v>22</v>
      </c>
    </row>
  </sheetData>
  <mergeCells count="9">
    <mergeCell ref="B26:B28"/>
    <mergeCell ref="B29:B31"/>
    <mergeCell ref="B2:I2"/>
    <mergeCell ref="B14:I14"/>
    <mergeCell ref="B24:H24"/>
    <mergeCell ref="B7:B9"/>
    <mergeCell ref="B4:B6"/>
    <mergeCell ref="B16:B17"/>
    <mergeCell ref="B18:B19"/>
  </mergeCells>
  <pageMargins left="0.7" right="0.7" top="0.75" bottom="0.75" header="0.3" footer="0.3"/>
  <pageSetup paperSize="9" scale="80" orientation="portrait" verticalDpi="0" r:id="rId1"/>
  <rowBreaks count="1" manualBreakCount="1">
    <brk id="3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6"/>
  <sheetViews>
    <sheetView topLeftCell="A3" zoomScale="85" zoomScaleNormal="85" workbookViewId="0">
      <selection activeCell="A3" sqref="A3"/>
    </sheetView>
  </sheetViews>
  <sheetFormatPr baseColWidth="10" defaultColWidth="11.42578125" defaultRowHeight="15" x14ac:dyDescent="0.25"/>
  <cols>
    <col min="1" max="1" width="4.42578125" style="1" customWidth="1"/>
    <col min="2" max="2" width="10.7109375" style="1" customWidth="1"/>
    <col min="3" max="3" width="9.28515625" style="1" bestFit="1" customWidth="1"/>
    <col min="4" max="4" width="13.5703125" style="1" customWidth="1"/>
    <col min="5" max="10" width="8.5703125" style="1" customWidth="1"/>
    <col min="11" max="15" width="7.5703125" style="1" customWidth="1"/>
    <col min="16" max="16384" width="11.42578125" style="1"/>
  </cols>
  <sheetData>
    <row r="2" spans="2:22" x14ac:dyDescent="0.25">
      <c r="B2" s="66" t="s">
        <v>12</v>
      </c>
      <c r="C2" s="66"/>
      <c r="D2" s="66"/>
      <c r="E2" s="66"/>
      <c r="F2" s="66"/>
      <c r="G2" s="66"/>
      <c r="H2" s="66"/>
      <c r="I2" s="66"/>
    </row>
    <row r="3" spans="2:22" ht="15.95" customHeight="1" x14ac:dyDescent="0.25">
      <c r="B3" s="7"/>
      <c r="C3" s="7"/>
      <c r="D3" s="8"/>
      <c r="E3" s="20">
        <v>2011</v>
      </c>
      <c r="F3" s="21">
        <v>2012</v>
      </c>
      <c r="G3" s="21">
        <v>2013</v>
      </c>
      <c r="H3" s="21">
        <v>2014</v>
      </c>
      <c r="I3" s="21">
        <v>2015</v>
      </c>
      <c r="J3" s="22">
        <v>2016</v>
      </c>
    </row>
    <row r="4" spans="2:22" x14ac:dyDescent="0.25">
      <c r="B4" s="67" t="s">
        <v>0</v>
      </c>
      <c r="C4" s="68" t="s">
        <v>7</v>
      </c>
      <c r="D4" s="12" t="s">
        <v>5</v>
      </c>
      <c r="E4" s="15">
        <v>20.8</v>
      </c>
      <c r="F4" s="16">
        <v>20.8</v>
      </c>
      <c r="G4" s="16">
        <v>20.8</v>
      </c>
      <c r="H4" s="16">
        <v>21</v>
      </c>
      <c r="I4" s="16">
        <v>21.3</v>
      </c>
      <c r="J4" s="17">
        <v>21.3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2:22" x14ac:dyDescent="0.25">
      <c r="B5" s="67"/>
      <c r="C5" s="69"/>
      <c r="D5" s="9" t="s">
        <v>6</v>
      </c>
      <c r="E5" s="10">
        <v>19.5</v>
      </c>
      <c r="F5" s="11">
        <v>19.399999999999999</v>
      </c>
      <c r="G5" s="11">
        <v>19.3</v>
      </c>
      <c r="H5" s="11">
        <v>19.399999999999999</v>
      </c>
      <c r="I5" s="11">
        <v>19.5</v>
      </c>
      <c r="J5" s="18">
        <v>19.5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2:22" x14ac:dyDescent="0.25">
      <c r="B6" s="67"/>
      <c r="C6" s="68" t="s">
        <v>2</v>
      </c>
      <c r="D6" s="12" t="s">
        <v>5</v>
      </c>
      <c r="E6" s="13">
        <v>22.1</v>
      </c>
      <c r="F6" s="14">
        <v>22</v>
      </c>
      <c r="G6" s="14">
        <v>22.2</v>
      </c>
      <c r="H6" s="14">
        <v>23.1</v>
      </c>
      <c r="I6" s="14">
        <v>23.7</v>
      </c>
      <c r="J6" s="19">
        <v>23.8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2:22" x14ac:dyDescent="0.25">
      <c r="B7" s="67"/>
      <c r="C7" s="69"/>
      <c r="D7" s="9" t="s">
        <v>6</v>
      </c>
      <c r="E7" s="10">
        <v>19.5</v>
      </c>
      <c r="F7" s="11">
        <v>19.5</v>
      </c>
      <c r="G7" s="11">
        <v>19.399999999999999</v>
      </c>
      <c r="H7" s="11">
        <v>19.5</v>
      </c>
      <c r="I7" s="11">
        <v>19.7</v>
      </c>
      <c r="J7" s="18">
        <v>19.7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2:22" x14ac:dyDescent="0.25">
      <c r="B8" s="67" t="s">
        <v>4</v>
      </c>
      <c r="C8" s="68" t="s">
        <v>7</v>
      </c>
      <c r="D8" s="12" t="s">
        <v>5</v>
      </c>
      <c r="E8" s="13">
        <v>31.6</v>
      </c>
      <c r="F8" s="14">
        <v>32.5</v>
      </c>
      <c r="G8" s="14">
        <v>32.6</v>
      </c>
      <c r="H8" s="14">
        <v>33.200000000000003</v>
      </c>
      <c r="I8" s="14">
        <v>32.9</v>
      </c>
      <c r="J8" s="19">
        <v>32.700000000000003</v>
      </c>
    </row>
    <row r="9" spans="2:22" x14ac:dyDescent="0.25">
      <c r="B9" s="67"/>
      <c r="C9" s="69"/>
      <c r="D9" s="9" t="s">
        <v>6</v>
      </c>
      <c r="E9" s="10">
        <v>30.3</v>
      </c>
      <c r="F9" s="11">
        <v>31</v>
      </c>
      <c r="G9" s="11">
        <v>31.2</v>
      </c>
      <c r="H9" s="11">
        <v>31.4</v>
      </c>
      <c r="I9" s="11">
        <v>31.2</v>
      </c>
      <c r="J9" s="18">
        <v>31.3</v>
      </c>
    </row>
    <row r="10" spans="2:22" x14ac:dyDescent="0.25">
      <c r="B10" s="67"/>
      <c r="C10" s="68" t="s">
        <v>2</v>
      </c>
      <c r="D10" s="12" t="s">
        <v>5</v>
      </c>
      <c r="E10" s="13">
        <v>34</v>
      </c>
      <c r="F10" s="14">
        <v>34.299999999999997</v>
      </c>
      <c r="G10" s="14">
        <v>34.1</v>
      </c>
      <c r="H10" s="14">
        <v>35</v>
      </c>
      <c r="I10" s="14">
        <v>34.299999999999997</v>
      </c>
      <c r="J10" s="19">
        <v>34.200000000000003</v>
      </c>
    </row>
    <row r="11" spans="2:22" x14ac:dyDescent="0.25">
      <c r="B11" s="67"/>
      <c r="C11" s="69"/>
      <c r="D11" s="9" t="s">
        <v>6</v>
      </c>
      <c r="E11" s="10">
        <v>31.4</v>
      </c>
      <c r="F11" s="11">
        <v>31.6</v>
      </c>
      <c r="G11" s="11">
        <v>31.4</v>
      </c>
      <c r="H11" s="11">
        <v>32.5</v>
      </c>
      <c r="I11" s="11">
        <v>31.8</v>
      </c>
      <c r="J11" s="18">
        <v>31.7</v>
      </c>
    </row>
    <row r="12" spans="2:22" x14ac:dyDescent="0.25">
      <c r="B12" s="38" t="s">
        <v>21</v>
      </c>
      <c r="F12" s="6"/>
      <c r="G12" s="6"/>
      <c r="H12" s="6"/>
      <c r="I12" s="6"/>
      <c r="J12" s="6"/>
      <c r="K12" s="6"/>
      <c r="L12" s="6"/>
      <c r="M12" s="6"/>
      <c r="N12" s="6"/>
    </row>
    <row r="13" spans="2:22" x14ac:dyDescent="0.25">
      <c r="B13" s="38" t="s">
        <v>14</v>
      </c>
      <c r="D13" s="3"/>
      <c r="E13" s="3"/>
      <c r="F13" s="3"/>
      <c r="G13" s="3"/>
      <c r="H13" s="4"/>
      <c r="L13" s="38"/>
    </row>
    <row r="14" spans="2:22" x14ac:dyDescent="0.25">
      <c r="B14" s="38" t="s">
        <v>13</v>
      </c>
    </row>
    <row r="19" spans="6:6" x14ac:dyDescent="0.25">
      <c r="F19" s="28"/>
    </row>
    <row r="33" spans="2:2" x14ac:dyDescent="0.25">
      <c r="B33" s="38" t="s">
        <v>21</v>
      </c>
    </row>
    <row r="34" spans="2:2" x14ac:dyDescent="0.25">
      <c r="B34" s="38" t="s">
        <v>14</v>
      </c>
    </row>
    <row r="35" spans="2:2" x14ac:dyDescent="0.25">
      <c r="B35" s="38" t="s">
        <v>13</v>
      </c>
    </row>
    <row r="54" spans="2:2" x14ac:dyDescent="0.25">
      <c r="B54" s="38" t="s">
        <v>21</v>
      </c>
    </row>
    <row r="55" spans="2:2" x14ac:dyDescent="0.25">
      <c r="B55" s="38" t="s">
        <v>14</v>
      </c>
    </row>
    <row r="56" spans="2:2" x14ac:dyDescent="0.25">
      <c r="B56" s="38" t="s">
        <v>20</v>
      </c>
    </row>
  </sheetData>
  <mergeCells count="7">
    <mergeCell ref="B8:B11"/>
    <mergeCell ref="C8:C9"/>
    <mergeCell ref="C10:C11"/>
    <mergeCell ref="B2:I2"/>
    <mergeCell ref="B4:B7"/>
    <mergeCell ref="C4:C5"/>
    <mergeCell ref="C6:C7"/>
  </mergeCells>
  <pageMargins left="0.7" right="0.7" top="0.75" bottom="0.75" header="0.3" footer="0.3"/>
  <pageSetup paperSize="9" scale="90" orientation="portrait" verticalDpi="0" r:id="rId1"/>
  <rowBreaks count="1" manualBreakCount="1">
    <brk id="1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BAFA-BAFD</vt:lpstr>
      <vt:lpstr>BAFA-BAFD_age</vt:lpstr>
      <vt:lpstr>'BAFA-BAFD'!Zone_d_impression</vt:lpstr>
      <vt:lpstr>'BAFA-BAFD_age'!Zone_d_impression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BUNEL, Catherine (DJEPVA/DJEPVA MEOS)</dc:creator>
  <cp:lastModifiedBy>BOUSQUET, Katy (DJEPVA)</cp:lastModifiedBy>
  <dcterms:created xsi:type="dcterms:W3CDTF">2017-08-04T13:17:19Z</dcterms:created>
  <dcterms:modified xsi:type="dcterms:W3CDTF">2019-03-26T08:47:34Z</dcterms:modified>
</cp:coreProperties>
</file>