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35" yWindow="405" windowWidth="18780" windowHeight="10095" tabRatio="766" activeTab="1"/>
  </bookViews>
  <sheets>
    <sheet name="Lisez-moi" sheetId="1" r:id="rId1"/>
    <sheet name="T1.1_Ménages" sheetId="2" r:id="rId2"/>
    <sheet name="T1.2_APU" sheetId="3" r:id="rId3"/>
    <sheet name="T1.2_APUL" sheetId="4" r:id="rId4"/>
    <sheet name="T1.3_entrepr" sheetId="5" r:id="rId5"/>
  </sheets>
  <definedNames>
    <definedName name="nace732">#REF!</definedName>
    <definedName name="Z_FFC90872_9C09_4E0C_8C43_C1464E265EC8_.wvu.Cols" localSheetId="2" hidden="1">T1.2_APU!$IU:$IV,T1.2_APU!$SQ:$SR,T1.2_APU!$ACM:$ACN,T1.2_APU!$AMI:$AMJ,T1.2_APU!$AWE:$AWF,T1.2_APU!$BGA:$BGB,T1.2_APU!$BPW:$BPX,T1.2_APU!$BZS:$BZT,T1.2_APU!$CJO:$CJP,T1.2_APU!$CTK:$CTL,T1.2_APU!$DDG:$DDH,T1.2_APU!$DNC:$DND,T1.2_APU!$DWY:$DWZ,T1.2_APU!$EGU:$EGV,T1.2_APU!$EQQ:$EQR,T1.2_APU!$FAM:$FAN,T1.2_APU!$FKI:$FKJ,T1.2_APU!$FUE:$FUF,T1.2_APU!$GEA:$GEB,T1.2_APU!$GNW:$GNX,T1.2_APU!$GXS:$GXT,T1.2_APU!$HHO:$HHP,T1.2_APU!$HRK:$HRL,T1.2_APU!$IBG:$IBH,T1.2_APU!$ILC:$ILD,T1.2_APU!$IUY:$IUZ,T1.2_APU!$JEU:$JEV,T1.2_APU!$JOQ:$JOR,T1.2_APU!$JYM:$JYN,T1.2_APU!$KII:$KIJ,T1.2_APU!$KSE:$KSF,T1.2_APU!$LCA:$LCB,T1.2_APU!$LLW:$LLX,T1.2_APU!$LVS:$LVT,T1.2_APU!$MFO:$MFP,T1.2_APU!$MPK:$MPL,T1.2_APU!$MZG:$MZH,T1.2_APU!$NJC:$NJD,T1.2_APU!$NSY:$NSZ,T1.2_APU!$OCU:$OCV,T1.2_APU!$OMQ:$OMR,T1.2_APU!$OWM:$OWN,T1.2_APU!$PGI:$PGJ,T1.2_APU!$PQE:$PQF,T1.2_APU!$QAA:$QAB,T1.2_APU!$QJW:$QJX,T1.2_APU!$QTS:$QTT,T1.2_APU!$RDO:$RDP,T1.2_APU!$RNK:$RNL,T1.2_APU!$RXG:$RXH,T1.2_APU!$SHC:$SHD,T1.2_APU!$SQY:$SQZ,T1.2_APU!$TAU:$TAV,T1.2_APU!$TKQ:$TKR,T1.2_APU!$TUM:$TUN,T1.2_APU!$UEI:$UEJ,T1.2_APU!$UOE:$UOF,T1.2_APU!$UYA:$UYB,T1.2_APU!$VHW:$VHX,T1.2_APU!$VRS:$VRT,T1.2_APU!$WBO:$WBP,T1.2_APU!$WLK:$WLL,T1.2_APU!$WVG:$WVH</definedName>
    <definedName name="Z_FFC90872_9C09_4E0C_8C43_C1464E265EC8_.wvu.PrintArea" localSheetId="1" hidden="1">T1.1_Ménages!$B$2:$V$48</definedName>
    <definedName name="Z_FFC90872_9C09_4E0C_8C43_C1464E265EC8_.wvu.PrintArea" localSheetId="2" hidden="1">T1.2_APU!$B$2:$O$16</definedName>
    <definedName name="Z_FFC90872_9C09_4E0C_8C43_C1464E265EC8_.wvu.PrintArea" localSheetId="3" hidden="1">T1.2_APUL!$B$2:$M$48</definedName>
    <definedName name="Z_FFC90872_9C09_4E0C_8C43_C1464E265EC8_.wvu.PrintArea" localSheetId="4" hidden="1">T1.3_entrepr!$B$2:$H$15</definedName>
    <definedName name="_xlnm.Print_Area" localSheetId="1">T1.1_Ménages!$B$2:$V$48</definedName>
    <definedName name="_xlnm.Print_Area" localSheetId="2">T1.2_APU!$B$2:$O$16</definedName>
    <definedName name="_xlnm.Print_Area" localSheetId="3">T1.2_APUL!$B$2:$M$48</definedName>
    <definedName name="_xlnm.Print_Area" localSheetId="4">T1.3_entrepr!$B$2:$H$15</definedName>
  </definedNames>
  <calcPr calcId="145621"/>
  <customWorkbookViews>
    <customWorkbookView name="DIETSCH, Bruno (DJEPVA/DJEPVA MEOS) - Affichage personnalisé" guid="{FFC90872-9C09-4E0C-8C43-C1464E265EC8}" mergeInterval="0" personalView="1" maximized="1" windowWidth="1676" windowHeight="799" tabRatio="766" activeSheetId="2"/>
  </customWorkbookViews>
</workbook>
</file>

<file path=xl/calcChain.xml><?xml version="1.0" encoding="utf-8"?>
<calcChain xmlns="http://schemas.openxmlformats.org/spreadsheetml/2006/main">
  <c r="O20" i="2" l="1"/>
  <c r="P20" i="2"/>
  <c r="Q20" i="2"/>
  <c r="R20" i="2"/>
  <c r="S20" i="2"/>
  <c r="O21" i="2"/>
  <c r="P21" i="2"/>
  <c r="Q21" i="2"/>
  <c r="R21" i="2"/>
  <c r="S21" i="2"/>
  <c r="O22" i="2"/>
  <c r="P22" i="2"/>
  <c r="Q22" i="2"/>
  <c r="R22" i="2"/>
  <c r="S22" i="2"/>
  <c r="O23" i="2"/>
  <c r="P23" i="2"/>
  <c r="Q23" i="2"/>
  <c r="R23" i="2"/>
  <c r="S23" i="2"/>
  <c r="O24" i="2"/>
  <c r="P24" i="2"/>
  <c r="Q24" i="2"/>
  <c r="R24" i="2"/>
  <c r="S24" i="2"/>
  <c r="O25" i="2"/>
  <c r="P25" i="2"/>
  <c r="Q25" i="2"/>
  <c r="R25" i="2"/>
  <c r="S25" i="2"/>
  <c r="O26" i="2"/>
  <c r="P26" i="2"/>
  <c r="Q26" i="2"/>
  <c r="R26" i="2"/>
  <c r="S26" i="2"/>
  <c r="O27" i="2"/>
  <c r="P27" i="2"/>
  <c r="Q27" i="2"/>
  <c r="R27" i="2"/>
  <c r="S27" i="2"/>
  <c r="O28" i="2"/>
  <c r="P28" i="2"/>
  <c r="Q28" i="2"/>
  <c r="R28" i="2"/>
  <c r="S28" i="2"/>
  <c r="O29" i="2"/>
  <c r="P29" i="2"/>
  <c r="Q29" i="2"/>
  <c r="R29" i="2"/>
  <c r="S29" i="2"/>
  <c r="O4" i="2"/>
  <c r="P4" i="2"/>
  <c r="Q4" i="2"/>
  <c r="R4" i="2"/>
  <c r="S4" i="2"/>
  <c r="O5" i="2"/>
  <c r="P5" i="2"/>
  <c r="Q5" i="2"/>
  <c r="R5" i="2"/>
  <c r="S5" i="2"/>
  <c r="O6" i="2"/>
  <c r="P6" i="2"/>
  <c r="Q6" i="2"/>
  <c r="R6" i="2"/>
  <c r="S6" i="2"/>
  <c r="O7" i="2"/>
  <c r="P7" i="2"/>
  <c r="Q7" i="2"/>
  <c r="R7" i="2"/>
  <c r="S7" i="2"/>
  <c r="O8" i="2"/>
  <c r="P8" i="2"/>
  <c r="Q8" i="2"/>
  <c r="R8" i="2"/>
  <c r="S8" i="2"/>
  <c r="O9" i="2"/>
  <c r="P9" i="2"/>
  <c r="Q9" i="2"/>
  <c r="R9" i="2"/>
  <c r="S9" i="2"/>
  <c r="O10" i="2"/>
  <c r="P10" i="2"/>
  <c r="Q10" i="2"/>
  <c r="R10" i="2"/>
  <c r="S10" i="2"/>
  <c r="O11" i="2"/>
  <c r="P11" i="2"/>
  <c r="Q11" i="2"/>
  <c r="R11" i="2"/>
  <c r="S11" i="2"/>
  <c r="O12" i="2"/>
  <c r="P12" i="2"/>
  <c r="Q12" i="2"/>
  <c r="R12" i="2"/>
  <c r="S12" i="2"/>
  <c r="O13" i="2"/>
  <c r="P13" i="2"/>
  <c r="Q13" i="2"/>
  <c r="R13" i="2"/>
  <c r="S13" i="2"/>
  <c r="T13" i="2" l="1"/>
  <c r="U13" i="2"/>
  <c r="D54" i="2" l="1"/>
  <c r="E54" i="2"/>
  <c r="F54" i="2"/>
  <c r="G54" i="2"/>
  <c r="H54" i="2"/>
  <c r="I54" i="2"/>
  <c r="J54" i="2"/>
  <c r="K54" i="2"/>
  <c r="C54" i="2"/>
  <c r="E8" i="3" l="1"/>
  <c r="F8" i="3"/>
  <c r="G8" i="3"/>
  <c r="D8" i="3"/>
  <c r="G5" i="3"/>
  <c r="F5" i="3"/>
  <c r="E5" i="3"/>
  <c r="D5" i="3"/>
  <c r="C5" i="3"/>
  <c r="D11" i="3" l="1"/>
  <c r="D21" i="3" s="1"/>
  <c r="F11" i="3"/>
  <c r="F21" i="3" s="1"/>
  <c r="G11" i="3"/>
  <c r="G21" i="3" s="1"/>
  <c r="E11" i="3"/>
  <c r="E21" i="3" s="1"/>
  <c r="L43" i="4"/>
  <c r="K43" i="4"/>
  <c r="J43" i="4"/>
  <c r="L27" i="4"/>
  <c r="K27" i="4"/>
  <c r="J27" i="4"/>
  <c r="L25" i="4"/>
  <c r="K25" i="4"/>
  <c r="J25" i="4"/>
  <c r="L23" i="4"/>
  <c r="K23" i="4"/>
  <c r="J23" i="4"/>
  <c r="L22" i="4"/>
  <c r="K22" i="4"/>
  <c r="J22" i="4"/>
  <c r="L21" i="4"/>
  <c r="K21" i="4"/>
  <c r="J21" i="4"/>
  <c r="L11" i="4"/>
  <c r="K11" i="4"/>
  <c r="J11" i="4"/>
  <c r="L9" i="4"/>
  <c r="K9" i="4"/>
  <c r="J9" i="4"/>
  <c r="L7" i="4"/>
  <c r="K7" i="4"/>
  <c r="J7" i="4"/>
  <c r="L6" i="4"/>
  <c r="K6" i="4"/>
  <c r="J6" i="4"/>
  <c r="L5" i="4"/>
  <c r="K5" i="4"/>
  <c r="J5" i="4"/>
  <c r="K45" i="2" l="1"/>
  <c r="J45" i="2"/>
  <c r="I45" i="2"/>
  <c r="H45" i="2"/>
  <c r="G45" i="2"/>
  <c r="F45" i="2"/>
  <c r="E45" i="2"/>
  <c r="D45" i="2"/>
  <c r="C45" i="2"/>
  <c r="V44" i="2"/>
  <c r="U44" i="2"/>
  <c r="T44" i="2"/>
  <c r="S44" i="2"/>
  <c r="R44" i="2"/>
  <c r="Q44" i="2"/>
  <c r="P44" i="2"/>
  <c r="O44" i="2"/>
  <c r="V43" i="2"/>
  <c r="U43" i="2"/>
  <c r="T43" i="2"/>
  <c r="S43" i="2"/>
  <c r="R43" i="2"/>
  <c r="Q43" i="2"/>
  <c r="P43" i="2"/>
  <c r="O43" i="2"/>
  <c r="V42" i="2"/>
  <c r="U42" i="2"/>
  <c r="T42" i="2"/>
  <c r="S42" i="2"/>
  <c r="R42" i="2"/>
  <c r="Q42" i="2"/>
  <c r="P42" i="2"/>
  <c r="O42" i="2"/>
  <c r="V41" i="2"/>
  <c r="U41" i="2"/>
  <c r="T41" i="2"/>
  <c r="S41" i="2"/>
  <c r="R41" i="2"/>
  <c r="Q41" i="2"/>
  <c r="P41" i="2"/>
  <c r="O41" i="2"/>
  <c r="V40" i="2"/>
  <c r="U40" i="2"/>
  <c r="T40" i="2"/>
  <c r="S40" i="2"/>
  <c r="R40" i="2"/>
  <c r="Q40" i="2"/>
  <c r="P40" i="2"/>
  <c r="O40" i="2"/>
  <c r="V39" i="2"/>
  <c r="U39" i="2"/>
  <c r="T39" i="2"/>
  <c r="S39" i="2"/>
  <c r="R39" i="2"/>
  <c r="Q39" i="2"/>
  <c r="P39" i="2"/>
  <c r="O39" i="2"/>
  <c r="V38" i="2"/>
  <c r="U38" i="2"/>
  <c r="T38" i="2"/>
  <c r="S38" i="2"/>
  <c r="R38" i="2"/>
  <c r="Q38" i="2"/>
  <c r="P38" i="2"/>
  <c r="O38" i="2"/>
  <c r="V37" i="2"/>
  <c r="U37" i="2"/>
  <c r="T37" i="2"/>
  <c r="S37" i="2"/>
  <c r="R37" i="2"/>
  <c r="Q37" i="2"/>
  <c r="P37" i="2"/>
  <c r="O37" i="2"/>
  <c r="V36" i="2"/>
  <c r="U36" i="2"/>
  <c r="T36" i="2"/>
  <c r="S36" i="2"/>
  <c r="R36" i="2"/>
  <c r="Q36" i="2"/>
  <c r="P36" i="2"/>
  <c r="O36" i="2"/>
  <c r="V29" i="2"/>
  <c r="U29" i="2"/>
  <c r="T29" i="2"/>
  <c r="V28" i="2"/>
  <c r="U28" i="2"/>
  <c r="T28" i="2"/>
  <c r="V27" i="2"/>
  <c r="U27" i="2"/>
  <c r="T27" i="2"/>
  <c r="V26" i="2"/>
  <c r="U26" i="2"/>
  <c r="T26" i="2"/>
  <c r="V25" i="2"/>
  <c r="U25" i="2"/>
  <c r="T25" i="2"/>
  <c r="V24" i="2"/>
  <c r="U24" i="2"/>
  <c r="T24" i="2"/>
  <c r="V23" i="2"/>
  <c r="U23" i="2"/>
  <c r="T23" i="2"/>
  <c r="V22" i="2"/>
  <c r="U22" i="2"/>
  <c r="T22" i="2"/>
  <c r="V21" i="2"/>
  <c r="U21" i="2"/>
  <c r="T21" i="2"/>
  <c r="V20" i="2"/>
  <c r="U20" i="2"/>
  <c r="T20" i="2"/>
  <c r="V13" i="2"/>
  <c r="V12" i="2"/>
  <c r="U12" i="2"/>
  <c r="T12" i="2"/>
  <c r="V11" i="2"/>
  <c r="U11" i="2"/>
  <c r="T11" i="2"/>
  <c r="V10" i="2"/>
  <c r="U10" i="2"/>
  <c r="T10" i="2"/>
  <c r="V9" i="2"/>
  <c r="U9" i="2"/>
  <c r="T9" i="2"/>
  <c r="V8" i="2"/>
  <c r="U8" i="2"/>
  <c r="T8" i="2"/>
  <c r="V7" i="2"/>
  <c r="U7" i="2"/>
  <c r="T7" i="2"/>
  <c r="V6" i="2"/>
  <c r="U6" i="2"/>
  <c r="T6" i="2"/>
  <c r="V5" i="2"/>
  <c r="U5" i="2"/>
  <c r="T5" i="2"/>
  <c r="V4" i="2"/>
  <c r="U4" i="2"/>
  <c r="T4" i="2"/>
  <c r="P45" i="2" l="1"/>
  <c r="Q45" i="2"/>
  <c r="T45" i="2"/>
  <c r="U45" i="2"/>
  <c r="R45" i="2"/>
  <c r="O45" i="2"/>
  <c r="S45" i="2"/>
  <c r="V45" i="2"/>
  <c r="L5" i="3" l="1"/>
  <c r="K6" i="3"/>
  <c r="L6" i="3"/>
  <c r="M6" i="3"/>
  <c r="N6" i="3"/>
  <c r="K7" i="3"/>
  <c r="L7" i="3"/>
  <c r="M7" i="3"/>
  <c r="N7" i="3"/>
  <c r="L8" i="3"/>
  <c r="M8" i="3"/>
  <c r="N8" i="3"/>
  <c r="L9" i="3"/>
  <c r="M9" i="3"/>
  <c r="N9" i="3"/>
  <c r="L10" i="3"/>
  <c r="M10" i="3"/>
  <c r="N10" i="3"/>
  <c r="L11" i="3"/>
  <c r="M11" i="3"/>
  <c r="N11" i="3"/>
  <c r="M5" i="3" l="1"/>
  <c r="K5" i="3"/>
  <c r="N5" i="3"/>
  <c r="G11" i="5"/>
  <c r="F11" i="5"/>
  <c r="E11" i="5"/>
  <c r="D11" i="5"/>
</calcChain>
</file>

<file path=xl/sharedStrings.xml><?xml version="1.0" encoding="utf-8"?>
<sst xmlns="http://schemas.openxmlformats.org/spreadsheetml/2006/main" count="250" uniqueCount="88">
  <si>
    <t>- dont services caractéristiques du secteur "sport"</t>
  </si>
  <si>
    <t>- dont services des remontées mécaniques</t>
  </si>
  <si>
    <t>- dont chaussures de sport (hors chaussures de ski)</t>
  </si>
  <si>
    <t>- dont articles de sport (y compris chaussures de ski)</t>
  </si>
  <si>
    <t>- dont bicyclettes</t>
  </si>
  <si>
    <t>- dont voiliers et autres bateaux de plaisance</t>
  </si>
  <si>
    <t>DEPENSE EN SERVICES LIES AU SPORT</t>
  </si>
  <si>
    <t>DEPENSE EN BIENS LIES AU SPORT</t>
  </si>
  <si>
    <t>DEPENSE SPORTIVE TOTALE DES MENAGES</t>
  </si>
  <si>
    <t>Ministère en charge des sports</t>
  </si>
  <si>
    <t>Droits des retransmissions des évènements sportifs</t>
  </si>
  <si>
    <t>En %</t>
  </si>
  <si>
    <t>La dépense sportive des ménages par produit à prix courants</t>
  </si>
  <si>
    <t>En milliards d'euros</t>
  </si>
  <si>
    <t>Evolution de la dépense sportive des ménages par produit en volume aux prix de l'année précédente chaînés</t>
  </si>
  <si>
    <t>La dépense sportive des entreprises en valeur</t>
  </si>
  <si>
    <t>Evolution de la dépense sportive des entreprises en valeur</t>
  </si>
  <si>
    <t>T1.3</t>
  </si>
  <si>
    <t>T1.2</t>
  </si>
  <si>
    <t>T1.1</t>
  </si>
  <si>
    <t>Dépense sportive des ménages</t>
  </si>
  <si>
    <t>Dépense sportive des entreprises</t>
  </si>
  <si>
    <t>Indice de prix de la dépense sportive des ménages par produit</t>
  </si>
  <si>
    <t>Base 100 en 2010</t>
  </si>
  <si>
    <t xml:space="preserve">La dépense sportive des ménages inclut toutes les dépenses nécessaires pour la pratique du sport (souscriptions d’une licence, adhésion à un club de sport ou autres associations sportives, ainsi que les droits d’accès aux installations sportives privées ou publiques). Les billets pour assister aux manifestations sportives sont aussi inclus dans ce poste. L’achat de biens de consommation et de services payants dont l’usage est habituellement requis pour pouvoir exercer des activités sportives ou en améliorer leurs pratiques, fait partie de cet agrégat. Les autres dépenses des ménages qui ne sont pas spécifiquement liées à l’exercice d’une activité sportive sont exclues de ce poste (c’est le cas par exemple du ticket de bus acheté pour se rendre au lieu de pratique). </t>
  </si>
  <si>
    <t>Dépense sportive des administrations publiques</t>
  </si>
  <si>
    <t xml:space="preserve">Lecture : en 2017, les droits des retransmissions des évènements sportifs représentaient  1,6  milliards d'euros. </t>
  </si>
  <si>
    <t>Lecture : entre 2016 et 2017, les droits des retransmissions des évènements sportifs ont augmenté de 3,3 %. En moyenne, ces droits ont augmenté de 6,3 % entre 2013 et 2017.</t>
  </si>
  <si>
    <t>Source: traitement CSA à partir d'informations publiques</t>
  </si>
  <si>
    <t>Lecture : en 2017, la dépense sportive du ministère en charge des sports représentait  0,8 milliards d'euros.</t>
  </si>
  <si>
    <t>ENSEMBLE DES ADMINISTRATIONS (*)</t>
  </si>
  <si>
    <t>Secteur communal (*)</t>
  </si>
  <si>
    <t>Évolution de la dépense sportive des ménages par produit à prix courants</t>
  </si>
  <si>
    <t>Lecture : en 2017, la dépense sportive des ménages de biens sportifs représentait 12,8 milliards d'euros.</t>
  </si>
  <si>
    <t>Évolution des prix de la dépense sportive des ménages par produit</t>
  </si>
  <si>
    <t>Lecture : en 2017, l'indice de prix (base 100 en 2010) de la dépense sportive des ménages en biens sportifs était de 100,2. Les prix des biens sportifs ont donc augmenté de 0,2 % entre 2010 et 2017.</t>
  </si>
  <si>
    <t>La dépense sportive des ménages par produit en volume aux prix de l'année précédente chaînés en milliards d'euros 2014</t>
  </si>
  <si>
    <t>En milliards d'euros 2014</t>
  </si>
  <si>
    <t>Total des dépenses (*)</t>
  </si>
  <si>
    <t>Rémunération des salariés (D1)</t>
  </si>
  <si>
    <t>Consommations intermédiaires (P2)</t>
  </si>
  <si>
    <t>Transferts courants (D7) (*)</t>
  </si>
  <si>
    <t>Transferts en capital (D9) (*)</t>
  </si>
  <si>
    <t>Acquisition nette d'actifs non financiers (P5+NP)</t>
  </si>
  <si>
    <t>Autres dépenses (1)(*)</t>
  </si>
  <si>
    <t>(1) Autres dépenses : Impôts sur la production (D29) et le revenu (D51), Subventions (D3), Intérêts (D4), Prestations sociales (D62+D632)</t>
  </si>
  <si>
    <t>Source: Poids économique du sport – Édition 2017, INJEP-MEDES ; à partir des données fournies par la DGFiP.</t>
  </si>
  <si>
    <t>Collectivités territoriales (*)</t>
  </si>
  <si>
    <t>Départements et régions (*)</t>
  </si>
  <si>
    <t>(*) Hors flux internes du sous-secteur des administrations publiques locales (intérêts, transferts courants et en capital).</t>
  </si>
  <si>
    <t>Évolution annuelle en %</t>
  </si>
  <si>
    <t>ns</t>
  </si>
  <si>
    <t>ns : non significatif</t>
  </si>
  <si>
    <t>nd : données non disponibles</t>
  </si>
  <si>
    <t>nd</t>
  </si>
  <si>
    <t>Source: Poids économique du sport – Édition 2019, INJEP-MEDES, à partir des données fournies par le Ministère de l'Education nationale, le Ministère en charge des sports et la DGFiP.</t>
  </si>
  <si>
    <t>Source: Poids économique du sport – Édition 2019, INJEP-MEDES ; à partir des données fournies par la DGFiP.</t>
  </si>
  <si>
    <t>Source: Poids économique du sport – Édition 2019, INJEP-MEDES, à partir des données fournies l'Insee (Compte nationaux en base 2014), la Fédération des industries nautiques, le cabinet NPD et l'Institut Français de la Mode.</t>
  </si>
  <si>
    <t>T1</t>
  </si>
  <si>
    <t>Dépenses sportives</t>
  </si>
  <si>
    <r>
      <t xml:space="preserve">Dépenses en faveur du sport des </t>
    </r>
    <r>
      <rPr>
        <b/>
        <u/>
        <sz val="10"/>
        <rFont val="Arial"/>
        <family val="2"/>
      </rPr>
      <t>administrations publiques locales</t>
    </r>
    <r>
      <rPr>
        <b/>
        <sz val="10"/>
        <rFont val="Arial"/>
        <family val="2"/>
      </rPr>
      <t xml:space="preserve"> (S1313) à prix courants</t>
    </r>
  </si>
  <si>
    <r>
      <t xml:space="preserve">Évolutions des dépenses en faveur du sport des </t>
    </r>
    <r>
      <rPr>
        <b/>
        <u/>
        <sz val="10"/>
        <rFont val="Arial"/>
        <family val="2"/>
      </rPr>
      <t xml:space="preserve">administrations publiques locales (S1313) </t>
    </r>
  </si>
  <si>
    <r>
      <t xml:space="preserve">Dépenses en faveur du sport des </t>
    </r>
    <r>
      <rPr>
        <b/>
        <u/>
        <sz val="10"/>
        <rFont val="Arial"/>
        <family val="2"/>
      </rPr>
      <t>communes</t>
    </r>
    <r>
      <rPr>
        <b/>
        <sz val="10"/>
        <rFont val="Arial"/>
        <family val="2"/>
      </rPr>
      <t xml:space="preserve"> à prix courants</t>
    </r>
  </si>
  <si>
    <r>
      <t xml:space="preserve">Évolutions des dépenses en faveur du sport des </t>
    </r>
    <r>
      <rPr>
        <b/>
        <u/>
        <sz val="10"/>
        <rFont val="Arial"/>
        <family val="2"/>
      </rPr>
      <t>communes</t>
    </r>
  </si>
  <si>
    <r>
      <t xml:space="preserve">Dépenses en faveur du sport des </t>
    </r>
    <r>
      <rPr>
        <b/>
        <u/>
        <sz val="10"/>
        <rFont val="Arial"/>
        <family val="2"/>
      </rPr>
      <t>régions</t>
    </r>
    <r>
      <rPr>
        <b/>
        <sz val="10"/>
        <rFont val="Arial"/>
        <family val="2"/>
      </rPr>
      <t xml:space="preserve"> et </t>
    </r>
    <r>
      <rPr>
        <b/>
        <u/>
        <sz val="10"/>
        <rFont val="Arial"/>
        <family val="2"/>
      </rPr>
      <t>départements</t>
    </r>
    <r>
      <rPr>
        <b/>
        <sz val="10"/>
        <rFont val="Arial"/>
        <family val="2"/>
      </rPr>
      <t xml:space="preserve"> à prix courants</t>
    </r>
  </si>
  <si>
    <r>
      <t xml:space="preserve">Évolutions des dépenses en faveur du sport des </t>
    </r>
    <r>
      <rPr>
        <b/>
        <u/>
        <sz val="10"/>
        <rFont val="Arial"/>
        <family val="2"/>
      </rPr>
      <t>régions</t>
    </r>
    <r>
      <rPr>
        <b/>
        <sz val="10"/>
        <rFont val="Arial"/>
        <family val="2"/>
      </rPr>
      <t xml:space="preserve"> et </t>
    </r>
    <r>
      <rPr>
        <b/>
        <u/>
        <sz val="10"/>
        <rFont val="Arial"/>
        <family val="2"/>
      </rPr>
      <t>départements</t>
    </r>
  </si>
  <si>
    <t>Produit Intérieur Brut à prix courants
(en Md€ courant)</t>
  </si>
  <si>
    <t>Source: Comptes nationaux - Base 2014, Insee;  Poids économique du sport – Édition 2019, INJEP-MEDES.</t>
  </si>
  <si>
    <t>Dépense sportive des ménages rapporté au PIB
(en point de PIB)</t>
  </si>
  <si>
    <t>Lecture : en 2017, la dépense sportive des ménages représente 0,9 point de PIB.</t>
  </si>
  <si>
    <t>La dépense sportive des ménages rapportée au PIB</t>
  </si>
  <si>
    <t>Lecture : en 2017, la dépense des administrations publiques en faveur du sport représente 0,6 point de PIB.</t>
  </si>
  <si>
    <t>La dépense publique en faveur du sport : contributions de l'Etat et des collectivités locales (montants en Md€ à prix courants).</t>
  </si>
  <si>
    <t>La dépense publique en faveur du sport rapportée au PIB</t>
  </si>
  <si>
    <t>Évolution de la dépense publique en faveur du sport : contributions de l'État et des collectivités locales</t>
  </si>
  <si>
    <t>État</t>
  </si>
  <si>
    <t xml:space="preserve">Ministères en charge de l'Éducation nationale et de l'Enseignement supérieur </t>
  </si>
  <si>
    <r>
      <t xml:space="preserve">Ne sont repris dans cette publication </t>
    </r>
    <r>
      <rPr>
        <sz val="10"/>
        <color rgb="FF000000"/>
        <rFont val="Arial"/>
        <family val="2"/>
      </rPr>
      <t>que les droits de retransmission des événements sportifs (source CSA).</t>
    </r>
  </si>
  <si>
    <t>- dont vêtements de sport (y compris maillots de bain)</t>
  </si>
  <si>
    <t>Le poids économique du sport - Édition 2019</t>
  </si>
  <si>
    <t>Les dépenses sportives des administrations publiques sont les dépenses de l’État et des collectivités territoriales en faveur du sport. Concernant l’État, les deux ministères qui contribuent le plus à la dépense sportive sont le ministère de l’Éducation nationale et de la Jeunesse et le ministère des Sports. Le ministère de l’Éducation nationale prend en charge l’enseignement sportif dans les établissements scolaires du primaire, secondaire et supérieur.  Le ministère des Sports finance à la fois le sport de haut niveau et la promotion de la pratique sportive pour tous, ce financement inclut les sommes distribuées par le Centre National pour le Développement du Sport (CNDS). Concernant les collectivités territoriales, toutes les dépenses sportives du secteur communal, des départements et des régions sont prises en compte, que ce soit des dépenses de fonctionnement ou d’investissement.</t>
  </si>
  <si>
    <t>Publication le 09 août 2019</t>
  </si>
  <si>
    <t>Ministères en charge de l'Éducation nationale et de l'Enseignement supérieur</t>
  </si>
  <si>
    <t>Lecture : en 2017, la dépense sportive des ménages en biens sportifs représentait 12,8 milliards d'euros 2014 .</t>
  </si>
  <si>
    <t xml:space="preserve">Lecture : en 2017, la dépense sportive des ménages en biens sportifs a augmenté de 5,1 % en valeur. </t>
  </si>
  <si>
    <t xml:space="preserve">Lecture : en 2017, le prix de la dépense sportive des ménages en biens sportifs a diminué de 0,3 %. </t>
  </si>
  <si>
    <t xml:space="preserve">Lecture : en 2017, la dépense sportive des ménages en biens sportifs a augmenté de 5,5% en volume. </t>
  </si>
  <si>
    <t>Lecture : en 2017, la dépense sportive de l'Etat a augmenté de 3,9 %.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</si>
</sst>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0.0"/>
    <numFmt numFmtId="166" formatCode="_-* #,##0.00\ _F_-;\-* #,##0.00\ _F_-;_-* &quot;-&quot;??\ _F_-;_-@_-"/>
  </numFmts>
  <fonts count="18"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MS Sans Serif"/>
      <family val="2"/>
    </font>
    <font>
      <sz val="11"/>
      <name val="Times New Roman"/>
      <family val="1"/>
    </font>
    <font>
      <sz val="11"/>
      <name val="Times New Roman"/>
      <family val="1"/>
    </font>
    <font>
      <u/>
      <sz val="11"/>
      <color theme="10"/>
      <name val="Calibri"/>
      <family val="2"/>
      <scheme val="minor"/>
    </font>
    <font>
      <b/>
      <sz val="10"/>
      <color theme="1"/>
      <name val="Arial"/>
      <family val="2"/>
    </font>
    <font>
      <sz val="10"/>
      <color theme="1"/>
      <name val="Arial"/>
      <family val="2"/>
    </font>
    <font>
      <i/>
      <sz val="10"/>
      <color theme="1"/>
      <name val="Arial"/>
      <family val="2"/>
    </font>
    <font>
      <u/>
      <sz val="10"/>
      <color theme="10"/>
      <name val="Arial"/>
      <family val="2"/>
    </font>
    <font>
      <sz val="10"/>
      <color rgb="FF000000"/>
      <name val="Arial"/>
      <family val="2"/>
    </font>
    <font>
      <b/>
      <sz val="10"/>
      <name val="Arial"/>
      <family val="2"/>
    </font>
    <font>
      <i/>
      <sz val="10"/>
      <name val="Arial"/>
      <family val="2"/>
    </font>
    <font>
      <b/>
      <u/>
      <sz val="10"/>
      <name val="Arial"/>
      <family val="2"/>
    </font>
    <font>
      <b/>
      <sz val="10"/>
      <color indexed="8"/>
      <name val="Arial"/>
      <family val="2"/>
    </font>
    <font>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73">
    <xf numFmtId="0" fontId="0" fillId="0" borderId="0"/>
    <xf numFmtId="0" fontId="2"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166" fontId="2"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xf numFmtId="0" fontId="5" fillId="0" borderId="0"/>
    <xf numFmtId="0" fontId="6" fillId="0" borderId="0"/>
    <xf numFmtId="9" fontId="1" fillId="0" borderId="0" applyFont="0" applyFill="0" applyBorder="0" applyAlignment="0" applyProtection="0"/>
    <xf numFmtId="0" fontId="5" fillId="0" borderId="0"/>
    <xf numFmtId="0" fontId="7" fillId="0" borderId="0" applyNumberFormat="0" applyFill="0" applyBorder="0" applyAlignment="0" applyProtection="0"/>
  </cellStyleXfs>
  <cellXfs count="123">
    <xf numFmtId="0" fontId="0" fillId="0" borderId="0" xfId="0"/>
    <xf numFmtId="0" fontId="8" fillId="2" borderId="0" xfId="0" applyFont="1" applyFill="1"/>
    <xf numFmtId="0" fontId="9" fillId="2" borderId="0" xfId="0" applyFont="1" applyFill="1"/>
    <xf numFmtId="0" fontId="8" fillId="2" borderId="9" xfId="0" applyFont="1" applyFill="1" applyBorder="1" applyAlignment="1">
      <alignment horizontal="left" vertical="top"/>
    </xf>
    <xf numFmtId="0" fontId="8" fillId="2" borderId="11" xfId="0" applyFont="1" applyFill="1" applyBorder="1" applyAlignment="1">
      <alignment horizontal="left" vertical="top" wrapText="1"/>
    </xf>
    <xf numFmtId="0" fontId="9" fillId="2" borderId="11" xfId="0" applyFont="1" applyFill="1" applyBorder="1" applyAlignment="1">
      <alignment vertical="top" wrapText="1"/>
    </xf>
    <xf numFmtId="0" fontId="11" fillId="2" borderId="3" xfId="72" applyFont="1" applyFill="1" applyBorder="1" applyAlignment="1">
      <alignment horizontal="left" vertical="top"/>
    </xf>
    <xf numFmtId="0" fontId="9" fillId="2" borderId="8" xfId="0" applyFont="1" applyFill="1" applyBorder="1" applyAlignment="1">
      <alignment horizontal="left" vertical="top" wrapText="1"/>
    </xf>
    <xf numFmtId="0" fontId="9" fillId="2" borderId="8" xfId="0" applyFont="1" applyFill="1" applyBorder="1" applyAlignment="1">
      <alignment vertical="top" wrapText="1"/>
    </xf>
    <xf numFmtId="0" fontId="2" fillId="2" borderId="8" xfId="0" applyFont="1" applyFill="1" applyBorder="1" applyAlignment="1">
      <alignment horizontal="left" vertical="top" wrapText="1"/>
    </xf>
    <xf numFmtId="0" fontId="11" fillId="2" borderId="6" xfId="72" applyFont="1" applyFill="1" applyBorder="1" applyAlignment="1">
      <alignment horizontal="left" vertical="top"/>
    </xf>
    <xf numFmtId="0" fontId="9" fillId="2" borderId="7" xfId="0" applyFont="1" applyFill="1" applyBorder="1" applyAlignment="1">
      <alignment horizontal="left" vertical="top" wrapText="1"/>
    </xf>
    <xf numFmtId="0" fontId="9" fillId="2" borderId="7" xfId="0" applyFont="1" applyFill="1" applyBorder="1" applyAlignment="1">
      <alignment vertical="top" wrapText="1"/>
    </xf>
    <xf numFmtId="0" fontId="9" fillId="0" borderId="0" xfId="0" applyFont="1"/>
    <xf numFmtId="0" fontId="8" fillId="0" borderId="0" xfId="66" applyFont="1" applyBorder="1" applyAlignment="1">
      <alignment horizontal="center" vertical="center"/>
    </xf>
    <xf numFmtId="1" fontId="13" fillId="0" borderId="1" xfId="56" applyNumberFormat="1" applyFont="1" applyBorder="1" applyAlignment="1">
      <alignment horizontal="center" vertical="center"/>
    </xf>
    <xf numFmtId="165" fontId="2" fillId="0" borderId="3" xfId="1" quotePrefix="1" applyNumberFormat="1" applyFont="1" applyFill="1" applyBorder="1" applyAlignment="1">
      <alignment horizontal="left" vertical="center" wrapText="1"/>
    </xf>
    <xf numFmtId="164" fontId="9" fillId="0" borderId="1" xfId="1" applyNumberFormat="1" applyFont="1" applyFill="1" applyBorder="1" applyAlignment="1">
      <alignment horizontal="right" vertical="center"/>
    </xf>
    <xf numFmtId="0" fontId="14" fillId="0" borderId="0" xfId="56" applyFont="1" applyBorder="1" applyAlignment="1">
      <alignment vertical="center" wrapText="1"/>
    </xf>
    <xf numFmtId="0" fontId="10" fillId="0" borderId="0" xfId="0" applyFont="1" applyBorder="1" applyAlignment="1">
      <alignment vertical="center" wrapText="1"/>
    </xf>
    <xf numFmtId="164" fontId="9" fillId="3" borderId="1" xfId="1" applyNumberFormat="1" applyFont="1" applyFill="1" applyBorder="1" applyAlignment="1">
      <alignment horizontal="right" vertical="center"/>
    </xf>
    <xf numFmtId="164" fontId="9" fillId="0" borderId="1" xfId="70" applyNumberFormat="1" applyFont="1" applyFill="1" applyBorder="1" applyAlignment="1">
      <alignment horizontal="right" vertical="center"/>
    </xf>
    <xf numFmtId="4" fontId="9" fillId="0" borderId="0" xfId="0" applyNumberFormat="1" applyFont="1"/>
    <xf numFmtId="0" fontId="13" fillId="2" borderId="0" xfId="0" applyFont="1" applyFill="1"/>
    <xf numFmtId="0" fontId="13" fillId="2" borderId="5" xfId="0" applyFont="1" applyFill="1" applyBorder="1" applyAlignment="1">
      <alignment horizontal="center"/>
    </xf>
    <xf numFmtId="0" fontId="13" fillId="4" borderId="5" xfId="0" applyFont="1" applyFill="1" applyBorder="1" applyAlignment="1">
      <alignment horizontal="center"/>
    </xf>
    <xf numFmtId="164" fontId="9" fillId="2" borderId="9" xfId="0" applyNumberFormat="1" applyFont="1" applyFill="1" applyBorder="1"/>
    <xf numFmtId="164" fontId="9" fillId="2" borderId="5" xfId="0" applyNumberFormat="1" applyFont="1" applyFill="1" applyBorder="1" applyAlignment="1">
      <alignment horizontal="right"/>
    </xf>
    <xf numFmtId="164" fontId="9" fillId="2" borderId="0" xfId="0" applyNumberFormat="1" applyFont="1" applyFill="1" applyAlignment="1">
      <alignment horizontal="right"/>
    </xf>
    <xf numFmtId="164" fontId="9" fillId="4" borderId="5" xfId="0" applyNumberFormat="1" applyFont="1" applyFill="1" applyBorder="1" applyAlignment="1">
      <alignment horizontal="right"/>
    </xf>
    <xf numFmtId="164" fontId="9" fillId="2" borderId="10" xfId="0" applyNumberFormat="1" applyFont="1" applyFill="1" applyBorder="1"/>
    <xf numFmtId="164" fontId="9" fillId="2" borderId="2" xfId="0" applyNumberFormat="1" applyFont="1" applyFill="1" applyBorder="1" applyAlignment="1">
      <alignment horizontal="right"/>
    </xf>
    <xf numFmtId="164" fontId="9" fillId="4" borderId="2" xfId="0" applyNumberFormat="1" applyFont="1" applyFill="1" applyBorder="1" applyAlignment="1">
      <alignment horizontal="right"/>
    </xf>
    <xf numFmtId="0" fontId="9" fillId="2" borderId="10" xfId="0" applyFont="1" applyFill="1" applyBorder="1"/>
    <xf numFmtId="164" fontId="9" fillId="2" borderId="2" xfId="0" applyNumberFormat="1" applyFont="1" applyFill="1" applyBorder="1"/>
    <xf numFmtId="164" fontId="9" fillId="4" borderId="2" xfId="0" applyNumberFormat="1" applyFont="1" applyFill="1" applyBorder="1"/>
    <xf numFmtId="164" fontId="13" fillId="2" borderId="6" xfId="0" applyNumberFormat="1" applyFont="1" applyFill="1" applyBorder="1"/>
    <xf numFmtId="164" fontId="13" fillId="2" borderId="4" xfId="0" applyNumberFormat="1" applyFont="1" applyFill="1" applyBorder="1"/>
    <xf numFmtId="164" fontId="13" fillId="2" borderId="0" xfId="0" applyNumberFormat="1" applyFont="1" applyFill="1" applyAlignment="1">
      <alignment horizontal="right"/>
    </xf>
    <xf numFmtId="164" fontId="13" fillId="4" borderId="4" xfId="0" applyNumberFormat="1" applyFont="1" applyFill="1" applyBorder="1"/>
    <xf numFmtId="164" fontId="10" fillId="2" borderId="0" xfId="0" applyNumberFormat="1" applyFont="1" applyFill="1"/>
    <xf numFmtId="164" fontId="10" fillId="2" borderId="0" xfId="0" applyNumberFormat="1" applyFont="1" applyFill="1" applyAlignment="1">
      <alignment horizontal="right"/>
    </xf>
    <xf numFmtId="0" fontId="2" fillId="2" borderId="0" xfId="24" applyFont="1" applyFill="1" applyAlignment="1">
      <alignment vertical="center"/>
    </xf>
    <xf numFmtId="0" fontId="17" fillId="2" borderId="0" xfId="24" applyFont="1" applyFill="1" applyBorder="1" applyAlignment="1">
      <alignment horizontal="center" vertical="center" wrapText="1"/>
    </xf>
    <xf numFmtId="1" fontId="16" fillId="2" borderId="1" xfId="24" applyNumberFormat="1" applyFont="1" applyFill="1" applyBorder="1" applyAlignment="1">
      <alignment horizontal="center" vertical="center" wrapText="1"/>
    </xf>
    <xf numFmtId="1" fontId="16" fillId="0" borderId="1" xfId="24" applyNumberFormat="1" applyFont="1" applyBorder="1" applyAlignment="1">
      <alignment horizontal="center" vertical="center" wrapText="1"/>
    </xf>
    <xf numFmtId="0" fontId="16" fillId="2" borderId="9" xfId="24" applyFont="1" applyFill="1" applyBorder="1" applyAlignment="1">
      <alignment horizontal="left" vertical="center" wrapText="1"/>
    </xf>
    <xf numFmtId="165" fontId="16" fillId="2" borderId="5" xfId="24" applyNumberFormat="1" applyFont="1" applyFill="1" applyBorder="1" applyAlignment="1">
      <alignment horizontal="right" vertical="center" wrapText="1"/>
    </xf>
    <xf numFmtId="0" fontId="16" fillId="2" borderId="5" xfId="24" applyFont="1" applyFill="1" applyBorder="1" applyAlignment="1">
      <alignment horizontal="left" vertical="center" wrapText="1"/>
    </xf>
    <xf numFmtId="164" fontId="16" fillId="4" borderId="5" xfId="70" applyNumberFormat="1" applyFont="1" applyFill="1" applyBorder="1" applyAlignment="1">
      <alignment horizontal="right" vertical="center" wrapText="1"/>
    </xf>
    <xf numFmtId="164" fontId="16" fillId="2" borderId="5" xfId="70" applyNumberFormat="1" applyFont="1" applyFill="1" applyBorder="1" applyAlignment="1">
      <alignment horizontal="right" vertical="center" wrapText="1"/>
    </xf>
    <xf numFmtId="0" fontId="17" fillId="2" borderId="10" xfId="24" applyFont="1" applyFill="1" applyBorder="1" applyAlignment="1">
      <alignment vertical="center" wrapText="1"/>
    </xf>
    <xf numFmtId="165" fontId="17" fillId="2" borderId="2" xfId="24" applyNumberFormat="1" applyFont="1" applyFill="1" applyBorder="1" applyAlignment="1">
      <alignment vertical="center" wrapText="1"/>
    </xf>
    <xf numFmtId="0" fontId="17" fillId="2" borderId="2" xfId="24" applyFont="1" applyFill="1" applyBorder="1" applyAlignment="1">
      <alignment vertical="center" wrapText="1"/>
    </xf>
    <xf numFmtId="164" fontId="17" fillId="4" borderId="2" xfId="70" applyNumberFormat="1" applyFont="1" applyFill="1" applyBorder="1" applyAlignment="1">
      <alignment horizontal="right" vertical="center" wrapText="1"/>
    </xf>
    <xf numFmtId="164" fontId="17" fillId="2" borderId="2" xfId="70" applyNumberFormat="1" applyFont="1" applyFill="1" applyBorder="1" applyAlignment="1">
      <alignment horizontal="right" vertical="center" wrapText="1"/>
    </xf>
    <xf numFmtId="0" fontId="17" fillId="2" borderId="6" xfId="24" applyFont="1" applyFill="1" applyBorder="1" applyAlignment="1">
      <alignment vertical="center" wrapText="1"/>
    </xf>
    <xf numFmtId="165" fontId="17" fillId="2" borderId="4" xfId="24" applyNumberFormat="1" applyFont="1" applyFill="1" applyBorder="1" applyAlignment="1">
      <alignment vertical="center" wrapText="1"/>
    </xf>
    <xf numFmtId="0" fontId="17" fillId="2" borderId="4" xfId="24" applyFont="1" applyFill="1" applyBorder="1" applyAlignment="1">
      <alignment vertical="center" wrapText="1"/>
    </xf>
    <xf numFmtId="164" fontId="17" fillId="4" borderId="4" xfId="70" applyNumberFormat="1" applyFont="1" applyFill="1" applyBorder="1" applyAlignment="1">
      <alignment horizontal="right" vertical="center" wrapText="1"/>
    </xf>
    <xf numFmtId="164" fontId="17" fillId="2" borderId="4" xfId="70" applyNumberFormat="1" applyFont="1" applyFill="1" applyBorder="1" applyAlignment="1">
      <alignment horizontal="right" vertical="center" wrapText="1"/>
    </xf>
    <xf numFmtId="0" fontId="16" fillId="2" borderId="9" xfId="24" applyFont="1" applyFill="1" applyBorder="1" applyAlignment="1">
      <alignment vertical="center" wrapText="1"/>
    </xf>
    <xf numFmtId="165" fontId="16" fillId="2" borderId="5" xfId="24" applyNumberFormat="1" applyFont="1" applyFill="1" applyBorder="1" applyAlignment="1">
      <alignment vertical="center" wrapText="1"/>
    </xf>
    <xf numFmtId="165" fontId="17" fillId="2" borderId="2" xfId="24" applyNumberFormat="1" applyFont="1" applyFill="1" applyBorder="1" applyAlignment="1">
      <alignment horizontal="right" vertical="center" wrapText="1"/>
    </xf>
    <xf numFmtId="165" fontId="17" fillId="2" borderId="4" xfId="24" applyNumberFormat="1" applyFont="1" applyFill="1" applyBorder="1" applyAlignment="1">
      <alignment horizontal="right" vertical="center" wrapText="1"/>
    </xf>
    <xf numFmtId="0" fontId="16" fillId="2" borderId="3" xfId="24" applyFont="1" applyFill="1" applyBorder="1" applyAlignment="1">
      <alignment vertical="center" wrapText="1"/>
    </xf>
    <xf numFmtId="165" fontId="16" fillId="2" borderId="1" xfId="24" applyNumberFormat="1" applyFont="1" applyFill="1" applyBorder="1" applyAlignment="1">
      <alignment horizontal="right" vertical="center" wrapText="1"/>
    </xf>
    <xf numFmtId="165" fontId="16" fillId="2" borderId="1" xfId="24" applyNumberFormat="1" applyFont="1" applyFill="1" applyBorder="1" applyAlignment="1">
      <alignment vertical="center" wrapText="1"/>
    </xf>
    <xf numFmtId="0" fontId="16" fillId="2" borderId="6" xfId="24" applyFont="1" applyFill="1" applyBorder="1" applyAlignment="1">
      <alignment vertical="center" wrapText="1"/>
    </xf>
    <xf numFmtId="164" fontId="16" fillId="4" borderId="4" xfId="70" applyNumberFormat="1" applyFont="1" applyFill="1" applyBorder="1" applyAlignment="1">
      <alignment horizontal="right" vertical="center" wrapText="1"/>
    </xf>
    <xf numFmtId="164" fontId="16" fillId="2" borderId="4" xfId="70" applyNumberFormat="1" applyFont="1" applyFill="1" applyBorder="1" applyAlignment="1">
      <alignment horizontal="right" vertical="center" wrapText="1"/>
    </xf>
    <xf numFmtId="0" fontId="2" fillId="2" borderId="0" xfId="24" applyFont="1" applyFill="1" applyBorder="1" applyAlignment="1">
      <alignment vertical="center"/>
    </xf>
    <xf numFmtId="0" fontId="14" fillId="2" borderId="0" xfId="56" applyFont="1" applyFill="1" applyBorder="1" applyAlignment="1">
      <alignment horizontal="left" vertical="center" wrapText="1"/>
    </xf>
    <xf numFmtId="0" fontId="14" fillId="2" borderId="0" xfId="56" applyFont="1" applyFill="1" applyBorder="1" applyAlignment="1">
      <alignment horizontal="left" vertical="top" wrapText="1"/>
    </xf>
    <xf numFmtId="165" fontId="2" fillId="2" borderId="0" xfId="24" applyNumberFormat="1" applyFont="1" applyFill="1" applyAlignment="1">
      <alignment vertical="center"/>
    </xf>
    <xf numFmtId="0" fontId="13" fillId="2" borderId="0" xfId="56" applyFont="1" applyFill="1" applyBorder="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vertical="center"/>
    </xf>
    <xf numFmtId="0" fontId="8" fillId="2" borderId="0" xfId="66" applyFont="1" applyFill="1" applyBorder="1" applyAlignment="1">
      <alignment horizontal="center" vertical="center"/>
    </xf>
    <xf numFmtId="1" fontId="13" fillId="2" borderId="5" xfId="56" applyNumberFormat="1" applyFont="1" applyFill="1" applyBorder="1" applyAlignment="1">
      <alignment horizontal="center" vertical="center"/>
    </xf>
    <xf numFmtId="1" fontId="13" fillId="2" borderId="0" xfId="56" applyNumberFormat="1" applyFont="1" applyFill="1" applyBorder="1" applyAlignment="1">
      <alignment horizontal="center" vertical="center"/>
    </xf>
    <xf numFmtId="0" fontId="13" fillId="2" borderId="9" xfId="56" applyFont="1" applyFill="1" applyBorder="1" applyAlignment="1">
      <alignment horizontal="left" vertical="top"/>
    </xf>
    <xf numFmtId="164" fontId="13" fillId="2" borderId="5" xfId="56" applyNumberFormat="1" applyFont="1" applyFill="1" applyBorder="1" applyAlignment="1">
      <alignment horizontal="right" vertical="top"/>
    </xf>
    <xf numFmtId="164" fontId="13" fillId="2" borderId="0" xfId="56" applyNumberFormat="1" applyFont="1" applyFill="1" applyBorder="1" applyAlignment="1">
      <alignment horizontal="right" vertical="center"/>
    </xf>
    <xf numFmtId="164" fontId="13" fillId="4" borderId="5" xfId="56" applyNumberFormat="1" applyFont="1" applyFill="1" applyBorder="1" applyAlignment="1">
      <alignment horizontal="right" vertical="top"/>
    </xf>
    <xf numFmtId="165" fontId="2" fillId="2" borderId="10" xfId="1" quotePrefix="1" applyNumberFormat="1" applyFont="1" applyFill="1" applyBorder="1" applyAlignment="1">
      <alignment horizontal="left" vertical="top" wrapText="1"/>
    </xf>
    <xf numFmtId="164" fontId="9" fillId="2" borderId="2" xfId="1" applyNumberFormat="1" applyFont="1" applyFill="1" applyBorder="1" applyAlignment="1">
      <alignment horizontal="right" vertical="top"/>
    </xf>
    <xf numFmtId="164" fontId="9" fillId="2" borderId="0" xfId="1" applyNumberFormat="1" applyFont="1" applyFill="1" applyBorder="1" applyAlignment="1">
      <alignment horizontal="right" vertical="center"/>
    </xf>
    <xf numFmtId="164" fontId="9" fillId="4" borderId="2" xfId="1" applyNumberFormat="1" applyFont="1" applyFill="1" applyBorder="1" applyAlignment="1">
      <alignment horizontal="right" vertical="top"/>
    </xf>
    <xf numFmtId="0" fontId="9" fillId="2" borderId="0" xfId="0" applyFont="1" applyFill="1" applyBorder="1"/>
    <xf numFmtId="0" fontId="9" fillId="2" borderId="0" xfId="0" applyFont="1" applyFill="1" applyBorder="1" applyAlignment="1">
      <alignment vertical="center"/>
    </xf>
    <xf numFmtId="165" fontId="2" fillId="2" borderId="6" xfId="1" quotePrefix="1" applyNumberFormat="1" applyFont="1" applyFill="1" applyBorder="1" applyAlignment="1">
      <alignment horizontal="left" vertical="top" wrapText="1"/>
    </xf>
    <xf numFmtId="164" fontId="9" fillId="2" borderId="4" xfId="1" applyNumberFormat="1" applyFont="1" applyFill="1" applyBorder="1" applyAlignment="1">
      <alignment horizontal="right" vertical="top"/>
    </xf>
    <xf numFmtId="164" fontId="9" fillId="4" borderId="4" xfId="1" applyNumberFormat="1" applyFont="1" applyFill="1" applyBorder="1" applyAlignment="1">
      <alignment horizontal="right" vertical="top"/>
    </xf>
    <xf numFmtId="0" fontId="13" fillId="2" borderId="6" xfId="56" applyFont="1" applyFill="1" applyBorder="1" applyAlignment="1">
      <alignment horizontal="left" vertical="top"/>
    </xf>
    <xf numFmtId="164" fontId="13" fillId="2" borderId="4" xfId="56" applyNumberFormat="1" applyFont="1" applyFill="1" applyBorder="1" applyAlignment="1">
      <alignment horizontal="right" vertical="top"/>
    </xf>
    <xf numFmtId="164" fontId="13" fillId="4" borderId="4" xfId="56" applyNumberFormat="1" applyFont="1" applyFill="1" applyBorder="1" applyAlignment="1">
      <alignment horizontal="right" vertical="top"/>
    </xf>
    <xf numFmtId="0" fontId="9" fillId="2" borderId="0" xfId="0" applyFont="1" applyFill="1" applyAlignment="1">
      <alignment horizontal="center"/>
    </xf>
    <xf numFmtId="0" fontId="9" fillId="2" borderId="0" xfId="0" applyFont="1" applyFill="1" applyAlignment="1">
      <alignment horizontal="left" vertical="top" wrapText="1"/>
    </xf>
    <xf numFmtId="0" fontId="10" fillId="2" borderId="0" xfId="0" applyFont="1" applyFill="1" applyBorder="1" applyAlignment="1">
      <alignment horizontal="left" vertical="top" wrapText="1"/>
    </xf>
    <xf numFmtId="0" fontId="8" fillId="2" borderId="0" xfId="56" applyFont="1" applyFill="1" applyBorder="1" applyAlignment="1">
      <alignment horizontal="left" vertical="center" wrapText="1"/>
    </xf>
    <xf numFmtId="164" fontId="2" fillId="2" borderId="0" xfId="1" applyNumberFormat="1" applyFont="1" applyFill="1" applyBorder="1" applyAlignment="1">
      <alignment horizontal="right" vertical="center"/>
    </xf>
    <xf numFmtId="0" fontId="9" fillId="2" borderId="0" xfId="0" applyFont="1" applyFill="1" applyBorder="1" applyAlignment="1">
      <alignment horizontal="center" vertical="center"/>
    </xf>
    <xf numFmtId="0" fontId="2" fillId="2" borderId="1" xfId="56" applyFont="1" applyFill="1" applyBorder="1" applyAlignment="1">
      <alignment horizontal="left" vertical="top" wrapText="1"/>
    </xf>
    <xf numFmtId="164" fontId="2" fillId="2" borderId="1" xfId="56" applyNumberFormat="1" applyFont="1" applyFill="1" applyBorder="1" applyAlignment="1">
      <alignment horizontal="right" vertical="top"/>
    </xf>
    <xf numFmtId="0" fontId="2" fillId="2" borderId="6" xfId="56" applyFont="1" applyFill="1" applyBorder="1" applyAlignment="1">
      <alignment horizontal="left" vertical="top" wrapText="1"/>
    </xf>
    <xf numFmtId="164" fontId="2" fillId="2" borderId="4" xfId="56" applyNumberFormat="1" applyFont="1" applyFill="1" applyBorder="1" applyAlignment="1">
      <alignment horizontal="right" vertical="top"/>
    </xf>
    <xf numFmtId="9" fontId="2" fillId="2" borderId="0" xfId="24" applyNumberFormat="1" applyFont="1" applyFill="1" applyAlignment="1">
      <alignment vertical="center"/>
    </xf>
    <xf numFmtId="0" fontId="14" fillId="0" borderId="0" xfId="0" applyFont="1" applyFill="1"/>
    <xf numFmtId="0" fontId="8" fillId="2" borderId="0" xfId="56" applyFont="1" applyFill="1" applyBorder="1" applyAlignment="1">
      <alignment horizontal="left" vertical="center" wrapText="1"/>
    </xf>
    <xf numFmtId="0" fontId="13" fillId="2" borderId="0" xfId="56" applyFont="1" applyFill="1" applyBorder="1" applyAlignment="1">
      <alignment horizontal="left" vertical="center" wrapText="1"/>
    </xf>
    <xf numFmtId="0" fontId="14" fillId="2" borderId="0" xfId="56" applyFont="1" applyFill="1" applyBorder="1" applyAlignment="1">
      <alignment horizontal="left" vertical="top" wrapText="1"/>
    </xf>
    <xf numFmtId="0" fontId="9" fillId="2" borderId="0" xfId="0" applyFont="1" applyFill="1" applyAlignment="1">
      <alignment horizontal="left" vertical="top" wrapText="1"/>
    </xf>
    <xf numFmtId="0" fontId="14" fillId="2" borderId="0" xfId="56" applyFont="1" applyFill="1" applyBorder="1" applyAlignment="1">
      <alignment horizontal="left" vertical="center" wrapText="1"/>
    </xf>
    <xf numFmtId="0" fontId="10" fillId="2" borderId="0" xfId="0" applyFont="1" applyFill="1" applyBorder="1" applyAlignment="1">
      <alignment horizontal="left" vertical="top" wrapText="1"/>
    </xf>
    <xf numFmtId="0" fontId="8" fillId="0" borderId="0" xfId="56" applyFont="1" applyBorder="1" applyAlignment="1">
      <alignment horizontal="left" vertical="center" wrapText="1"/>
    </xf>
    <xf numFmtId="0" fontId="13" fillId="0" borderId="0" xfId="56" applyFont="1" applyBorder="1" applyAlignment="1">
      <alignment horizontal="left" vertical="center" wrapText="1"/>
    </xf>
    <xf numFmtId="164" fontId="10"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6" fillId="2" borderId="0" xfId="24" applyFont="1" applyFill="1" applyAlignment="1">
      <alignment horizontal="left" vertical="top" wrapText="1"/>
    </xf>
    <xf numFmtId="0" fontId="10" fillId="0" borderId="0" xfId="0" applyFont="1" applyBorder="1" applyAlignment="1">
      <alignment horizontal="left" vertical="top" wrapText="1"/>
    </xf>
    <xf numFmtId="0" fontId="14" fillId="0" borderId="0" xfId="56" applyFont="1" applyBorder="1" applyAlignment="1">
      <alignment horizontal="left" vertical="center" wrapText="1"/>
    </xf>
    <xf numFmtId="0" fontId="14" fillId="0" borderId="0" xfId="56" applyFont="1" applyBorder="1" applyAlignment="1">
      <alignment horizontal="left" vertical="top" wrapText="1"/>
    </xf>
  </cellXfs>
  <cellStyles count="73">
    <cellStyle name="Euro" xfId="57"/>
    <cellStyle name="Lien hypertexte" xfId="72" builtinId="8"/>
    <cellStyle name="Milliers 2" xfId="2"/>
    <cellStyle name="Milliers 2 2" xfId="58"/>
    <cellStyle name="Milliers 3" xfId="59"/>
    <cellStyle name="Motif" xfId="60"/>
    <cellStyle name="Normal" xfId="0" builtinId="0"/>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12"/>
    <cellStyle name="Normal 2" xfId="1"/>
    <cellStyle name="Normal 2 2" xfId="13"/>
    <cellStyle name="Normal 2 3" xfId="61"/>
    <cellStyle name="Normal 2 4" xfId="68"/>
    <cellStyle name="Normal 20" xfId="14"/>
    <cellStyle name="Normal 21" xfId="15"/>
    <cellStyle name="Normal 22" xfId="16"/>
    <cellStyle name="Normal 23" xfId="17"/>
    <cellStyle name="Normal 24" xfId="18"/>
    <cellStyle name="Normal 25" xfId="19"/>
    <cellStyle name="Normal 26" xfId="20"/>
    <cellStyle name="Normal 27" xfId="21"/>
    <cellStyle name="Normal 28" xfId="22"/>
    <cellStyle name="Normal 29" xfId="23"/>
    <cellStyle name="Normal 3" xfId="24"/>
    <cellStyle name="Normal 30" xfId="25"/>
    <cellStyle name="Normal 31" xfId="26"/>
    <cellStyle name="Normal 32" xfId="27"/>
    <cellStyle name="Normal 33" xfId="28"/>
    <cellStyle name="Normal 34" xfId="29"/>
    <cellStyle name="Normal 35" xfId="30"/>
    <cellStyle name="Normal 36" xfId="31"/>
    <cellStyle name="Normal 37" xfId="32"/>
    <cellStyle name="Normal 38" xfId="33"/>
    <cellStyle name="Normal 39" xfId="34"/>
    <cellStyle name="Normal 4" xfId="35"/>
    <cellStyle name="Normal 40" xfId="36"/>
    <cellStyle name="Normal 41" xfId="37"/>
    <cellStyle name="Normal 42" xfId="38"/>
    <cellStyle name="Normal 43" xfId="39"/>
    <cellStyle name="Normal 44" xfId="40"/>
    <cellStyle name="Normal 45" xfId="41"/>
    <cellStyle name="Normal 46" xfId="42"/>
    <cellStyle name="Normal 47" xfId="43"/>
    <cellStyle name="Normal 48" xfId="44"/>
    <cellStyle name="Normal 49" xfId="45"/>
    <cellStyle name="Normal 5" xfId="46"/>
    <cellStyle name="Normal 5 2" xfId="66"/>
    <cellStyle name="Normal 50" xfId="47"/>
    <cellStyle name="Normal 51" xfId="48"/>
    <cellStyle name="Normal 52" xfId="49"/>
    <cellStyle name="Normal 53" xfId="50"/>
    <cellStyle name="Normal 54" xfId="51"/>
    <cellStyle name="Normal 55" xfId="62"/>
    <cellStyle name="Normal 56" xfId="67"/>
    <cellStyle name="Normal 57" xfId="69"/>
    <cellStyle name="Normal 57 2" xfId="71"/>
    <cellStyle name="Normal 6" xfId="52"/>
    <cellStyle name="Normal 7" xfId="53"/>
    <cellStyle name="Normal 8" xfId="54"/>
    <cellStyle name="Normal 9" xfId="55"/>
    <cellStyle name="Normal_Tableau 1" xfId="56"/>
    <cellStyle name="Pourcentage" xfId="70" builtinId="5"/>
    <cellStyle name="Pourcentage 2" xfId="63"/>
    <cellStyle name="Pourcentage 2 2" xfId="64"/>
    <cellStyle name="Pourcentage 3" xfId="65"/>
  </cellStyles>
  <dxfs count="0"/>
  <tableStyles count="0" defaultTableStyle="TableStyleMedium9" defaultPivotStyle="PivotStyleLight16"/>
  <colors>
    <mruColors>
      <color rgb="FFB0AA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6" Type="http://schemas.openxmlformats.org/officeDocument/2006/relationships/revisionLog" Target="revisionLog6.xml"/><Relationship Id="rId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E34E2AE-ADD7-4C6F-87CD-21191A07378D}" diskRevisions="1" revisionId="120" version="2">
  <header guid="{E2CD4350-52EE-4EDF-AB59-5A17C274847B}" dateTime="2019-08-19T17:07:27" maxSheetId="6" userName="DIETSCH, Bruno (DJEPVA/DJEPVA MEOS)" r:id="rId5">
    <sheetIdMap count="5">
      <sheetId val="1"/>
      <sheetId val="2"/>
      <sheetId val="3"/>
      <sheetId val="4"/>
      <sheetId val="5"/>
    </sheetIdMap>
  </header>
  <header guid="{4E34E2AE-ADD7-4C6F-87CD-21191A07378D}" dateTime="2019-10-14T17:29:21" maxSheetId="6" userName="DIETSCH, Bruno (DJEPVA/DJEPVA MEOS)" r:id="rId6" minRId="21" maxRId="120">
    <sheetIdMap count="5">
      <sheetId val="1"/>
      <sheetId val="2"/>
      <sheetId val="3"/>
      <sheetId val="4"/>
      <sheetId val="5"/>
    </sheetIdMap>
  </header>
</header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FC90872-9C09-4E0C-8C43-C1464E265EC8}" action="delete"/>
  <rdn rId="0" localSheetId="2" customView="1" name="Z_FFC90872_9C09_4E0C_8C43_C1464E265EC8_.wvu.PrintArea" hidden="1" oldHidden="1">
    <formula>T1.1_Ménages!$B$2:$V$48</formula>
    <oldFormula>T1.1_Ménages!$B$2:$V$48</oldFormula>
  </rdn>
  <rdn rId="0" localSheetId="3" customView="1" name="Z_FFC90872_9C09_4E0C_8C43_C1464E265EC8_.wvu.PrintArea" hidden="1" oldHidden="1">
    <formula>T1.2_APU!$B$2:$O$16</formula>
    <oldFormula>T1.2_APU!$B$2:$O$16</oldFormula>
  </rdn>
  <rdn rId="0" localSheetId="3" customView="1" name="Z_FFC90872_9C09_4E0C_8C43_C1464E265EC8_.wvu.Cols" hidden="1" oldHidden="1">
    <formula>T1.2_APU!$IU:$IV,T1.2_APU!$SQ:$SR,T1.2_APU!$ACM:$ACN,T1.2_APU!$AMI:$AMJ,T1.2_APU!$AWE:$AWF,T1.2_APU!$BGA:$BGB,T1.2_APU!$BPW:$BPX,T1.2_APU!$BZS:$BZT,T1.2_APU!$CJO:$CJP,T1.2_APU!$CTK:$CTL,T1.2_APU!$DDG:$DDH,T1.2_APU!$DNC:$DND,T1.2_APU!$DWY:$DWZ,T1.2_APU!$EGU:$EGV,T1.2_APU!$EQQ:$EQR,T1.2_APU!$FAM:$FAN,T1.2_APU!$FKI:$FKJ,T1.2_APU!$FUE:$FUF,T1.2_APU!$GEA:$GEB,T1.2_APU!$GNW:$GNX,T1.2_APU!$GXS:$GXT,T1.2_APU!$HHO:$HHP,T1.2_APU!$HRK:$HRL,T1.2_APU!$IBG:$IBH,T1.2_APU!$ILC:$ILD,T1.2_APU!$IUY:$IUZ,T1.2_APU!$JEU:$JEV,T1.2_APU!$JOQ:$JOR,T1.2_APU!$JYM:$JYN,T1.2_APU!$KII:$KIJ,T1.2_APU!$KSE:$KSF,T1.2_APU!$LCA:$LCB,T1.2_APU!$LLW:$LLX,T1.2_APU!$LVS:$LVT,T1.2_APU!$MFO:$MFP,T1.2_APU!$MPK:$MPL,T1.2_APU!$MZG:$MZH,T1.2_APU!$NJC:$NJD,T1.2_APU!$NSY:$NSZ,T1.2_APU!$OCU:$OCV,T1.2_APU!$OMQ:$OMR,T1.2_APU!$OWM:$OWN,T1.2_APU!$PGI:$PGJ,T1.2_APU!$PQE:$PQF,T1.2_APU!$QAA:$QAB,T1.2_APU!$QJW:$QJX,T1.2_APU!$QTS:$QTT,T1.2_APU!$RDO:$RDP,T1.2_APU!$RNK:$RNL,T1.2_APU!$RXG:$RXH,T1.2_APU!$SHC:$SHD,T1.2_APU!$SQY:$SQZ,T1.2_APU!$TAU:$TAV,T1.2_APU!$TKQ:$TKR,T1.2_APU!$TUM:$TUN,T1.2_APU!$UEI:$UEJ,T1.2_APU!$UOE:$UOF,T1.2_APU!$UYA:$UYB,T1.2_APU!$VHW:$VHX,T1.2_APU!$VRS:$VRT,T1.2_APU!$WBO:$WBP,T1.2_APU!$WLK:$WLL,T1.2_APU!$WVG:$WVH</formula>
    <oldFormula>T1.2_APU!$IU:$IV,T1.2_APU!$SQ:$SR,T1.2_APU!$ACM:$ACN,T1.2_APU!$AMI:$AMJ,T1.2_APU!$AWE:$AWF,T1.2_APU!$BGA:$BGB,T1.2_APU!$BPW:$BPX,T1.2_APU!$BZS:$BZT,T1.2_APU!$CJO:$CJP,T1.2_APU!$CTK:$CTL,T1.2_APU!$DDG:$DDH,T1.2_APU!$DNC:$DND,T1.2_APU!$DWY:$DWZ,T1.2_APU!$EGU:$EGV,T1.2_APU!$EQQ:$EQR,T1.2_APU!$FAM:$FAN,T1.2_APU!$FKI:$FKJ,T1.2_APU!$FUE:$FUF,T1.2_APU!$GEA:$GEB,T1.2_APU!$GNW:$GNX,T1.2_APU!$GXS:$GXT,T1.2_APU!$HHO:$HHP,T1.2_APU!$HRK:$HRL,T1.2_APU!$IBG:$IBH,T1.2_APU!$ILC:$ILD,T1.2_APU!$IUY:$IUZ,T1.2_APU!$JEU:$JEV,T1.2_APU!$JOQ:$JOR,T1.2_APU!$JYM:$JYN,T1.2_APU!$KII:$KIJ,T1.2_APU!$KSE:$KSF,T1.2_APU!$LCA:$LCB,T1.2_APU!$LLW:$LLX,T1.2_APU!$LVS:$LVT,T1.2_APU!$MFO:$MFP,T1.2_APU!$MPK:$MPL,T1.2_APU!$MZG:$MZH,T1.2_APU!$NJC:$NJD,T1.2_APU!$NSY:$NSZ,T1.2_APU!$OCU:$OCV,T1.2_APU!$OMQ:$OMR,T1.2_APU!$OWM:$OWN,T1.2_APU!$PGI:$PGJ,T1.2_APU!$PQE:$PQF,T1.2_APU!$QAA:$QAB,T1.2_APU!$QJW:$QJX,T1.2_APU!$QTS:$QTT,T1.2_APU!$RDO:$RDP,T1.2_APU!$RNK:$RNL,T1.2_APU!$RXG:$RXH,T1.2_APU!$SHC:$SHD,T1.2_APU!$SQY:$SQZ,T1.2_APU!$TAU:$TAV,T1.2_APU!$TKQ:$TKR,T1.2_APU!$TUM:$TUN,T1.2_APU!$UEI:$UEJ,T1.2_APU!$UOE:$UOF,T1.2_APU!$UYA:$UYB,T1.2_APU!$VHW:$VHX,T1.2_APU!$VRS:$VRT,T1.2_APU!$WBO:$WBP,T1.2_APU!$WLK:$WLL,T1.2_APU!$WVG:$WVH</oldFormula>
  </rdn>
  <rdn rId="0" localSheetId="4" customView="1" name="Z_FFC90872_9C09_4E0C_8C43_C1464E265EC8_.wvu.PrintArea" hidden="1" oldHidden="1">
    <formula>T1.2_APUL!$B$2:$M$48</formula>
    <oldFormula>T1.2_APUL!$B$2:$M$48</oldFormula>
  </rdn>
  <rdn rId="0" localSheetId="5" customView="1" name="Z_FFC90872_9C09_4E0C_8C43_C1464E265EC8_.wvu.PrintArea" hidden="1" oldHidden="1">
    <formula>T1.3_entrepr!$B$2:$H$15</formula>
    <oldFormula>T1.3_entrepr!$B$2:$H$15</oldFormula>
  </rdn>
  <rcv guid="{FFC90872-9C09-4E0C-8C43-C1464E265EC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2">
    <oc r="O4">
      <f>(D4/C4-1)*100</f>
    </oc>
    <nc r="O4">
      <f>(D4-C4)/C4*100</f>
    </nc>
  </rcc>
  <rcc rId="22" sId="2" numFmtId="4">
    <oc r="P4">
      <v>1.8477314501305964</v>
    </oc>
    <nc r="P4">
      <f>(E4-D4)/D4*100</f>
    </nc>
  </rcc>
  <rcc rId="23" sId="2" numFmtId="4">
    <oc r="Q4">
      <v>-1.5102583586626195</v>
    </oc>
    <nc r="Q4">
      <f>(F4-E4)/E4*100</f>
    </nc>
  </rcc>
  <rcc rId="24" sId="2" numFmtId="4">
    <oc r="R4">
      <v>2.1795737293856865</v>
    </oc>
    <nc r="R4">
      <f>(G4-F4)/F4*100</f>
    </nc>
  </rcc>
  <rcc rId="25" sId="2">
    <oc r="S4">
      <f>(H4-G4)/G4*100</f>
    </oc>
    <nc r="S4">
      <f>(H4-G4)/G4*100</f>
    </nc>
  </rcc>
  <rcc rId="26" sId="2" numFmtId="4">
    <oc r="O5">
      <v>6.037473976405261</v>
    </oc>
    <nc r="O5">
      <f>(D5-C5)/C5*100</f>
    </nc>
  </rcc>
  <rcc rId="27" sId="2" numFmtId="4">
    <oc r="P5">
      <v>6.544502617800152E-2</v>
    </oc>
    <nc r="P5">
      <f>(E5-D5)/D5*100</f>
    </nc>
  </rcc>
  <rcc rId="28" sId="2" numFmtId="4">
    <oc r="Q5">
      <v>-5.8207979071288385</v>
    </oc>
    <nc r="Q5">
      <f>(F5-E5)/E5*100</f>
    </nc>
  </rcc>
  <rcc rId="29" sId="2" numFmtId="4">
    <oc r="R5">
      <v>11.736111111111125</v>
    </oc>
    <nc r="R5">
      <f>(G5-F5)/F5*100</f>
    </nc>
  </rcc>
  <rcc rId="30" sId="2" numFmtId="4">
    <oc r="S5">
      <v>10.379117464263521</v>
    </oc>
    <nc r="S5">
      <f>(H5-G5)/G5*100</f>
    </nc>
  </rcc>
  <rcc rId="31" sId="2" numFmtId="4">
    <oc r="O6">
      <v>0</v>
    </oc>
    <nc r="O6">
      <f>(D6-C6)/C6*100</f>
    </nc>
  </rcc>
  <rcc rId="32" sId="2" numFmtId="4">
    <oc r="P6">
      <v>6.970128022759603</v>
    </oc>
    <nc r="P6">
      <f>(E6-D6)/D6*100</f>
    </nc>
  </rcc>
  <rcc rId="33" sId="2" numFmtId="4">
    <oc r="Q6">
      <v>4.5212765957446832</v>
    </oc>
    <nc r="Q6">
      <f>(F6-E6)/E6*100</f>
    </nc>
  </rcc>
  <rcc rId="34" sId="2" numFmtId="4">
    <oc r="R6">
      <v>4.3256997455470625</v>
    </oc>
    <nc r="R6">
      <f>(G6-F6)/F6*100</f>
    </nc>
  </rcc>
  <rcc rId="35" sId="2" numFmtId="4">
    <oc r="S6">
      <v>9.2682926829268375</v>
    </oc>
    <nc r="S6">
      <f>(H6-G6)/G6*100</f>
    </nc>
  </rcc>
  <rcc rId="36" sId="2" numFmtId="4">
    <oc r="O7">
      <v>4.584001833600726</v>
    </oc>
    <nc r="O7">
      <f>(D7-C7)/C7*100</f>
    </nc>
  </rcc>
  <rcc rId="37" sId="2" numFmtId="4">
    <oc r="P7">
      <v>3.2434801665571111</v>
    </oc>
    <nc r="P7">
      <f>(E7-D7)/D7*100</f>
    </nc>
  </rcc>
  <rcc rId="38" sId="2" numFmtId="4">
    <oc r="Q7">
      <v>2.5684568032264821</v>
    </oc>
    <nc r="Q7">
      <f>(F7-E7)/E7*100</f>
    </nc>
  </rcc>
  <rcc rId="39" sId="2" numFmtId="4">
    <oc r="R7">
      <v>0.35182119205299234</v>
    </oc>
    <nc r="R7">
      <f>(G7-F7)/F7*100</f>
    </nc>
  </rcc>
  <rcc rId="40" sId="2" numFmtId="4">
    <oc r="S7">
      <v>3.8770880593936852</v>
    </oc>
    <nc r="S7">
      <f>(H7-G7)/G7*100</f>
    </nc>
  </rcc>
  <rcc rId="41" sId="2" numFmtId="4">
    <oc r="O8">
      <v>-4.0423484119345492</v>
    </oc>
    <nc r="O8">
      <f>(D8-C8)/C8*100</f>
    </nc>
  </rcc>
  <rcc rId="42" sId="2" numFmtId="4">
    <oc r="P8">
      <v>6.419257773319953</v>
    </oc>
    <nc r="P8">
      <f>(E8-D8)/D8*100</f>
    </nc>
  </rcc>
  <rcc rId="43" sId="2" numFmtId="4">
    <oc r="Q8">
      <v>-5.4665409990575009</v>
    </oc>
    <nc r="Q8">
      <f>(F8-E8)/E8*100</f>
    </nc>
  </rcc>
  <rcc rId="44" sId="2" numFmtId="4">
    <oc r="R8">
      <v>3.9880358923230386</v>
    </oc>
    <nc r="R8">
      <f>(G8-F8)/F8*100</f>
    </nc>
  </rcc>
  <rcc rId="45" sId="2" numFmtId="4">
    <oc r="S8">
      <v>7.3825503355704925</v>
    </oc>
    <nc r="S8">
      <f>(H8-G8)/G8*100</f>
    </nc>
  </rcc>
  <rcc rId="46" sId="2" numFmtId="4">
    <oc r="O9">
      <v>1.7532874139010612</v>
    </oc>
    <nc r="O9">
      <f>(D9-C9)/C9*100</f>
    </nc>
  </rcc>
  <rcc rId="47" sId="2" numFmtId="4">
    <oc r="P9">
      <v>-8.492307692307687</v>
    </oc>
    <nc r="P9">
      <f>(E9-D9)/D9*100</f>
    </nc>
  </rcc>
  <rcc rId="48" sId="2" numFmtId="4">
    <oc r="Q9">
      <v>-14.256893073301956</v>
    </oc>
    <nc r="Q9">
      <f>(F9-E9)/E9*100</f>
    </nc>
  </rcc>
  <rcc rId="49" sId="2" numFmtId="4">
    <oc r="R9">
      <v>-5.3333333333333233</v>
    </oc>
    <nc r="R9">
      <f>(G9-F9)/F9*100</f>
    </nc>
  </rcc>
  <rcc rId="50" sId="2" numFmtId="4">
    <oc r="S9">
      <v>-10.273405136702573</v>
    </oc>
    <nc r="S9">
      <f>(H9-G9)/G9*100</f>
    </nc>
  </rcc>
  <rcc rId="51" sId="2" numFmtId="4">
    <oc r="O10">
      <v>6.5180102915951998</v>
    </oc>
    <nc r="O10">
      <f>(D10-C10)/C10*100</f>
    </nc>
  </rcc>
  <rcc rId="52" sId="2" numFmtId="4">
    <oc r="P10">
      <v>3.0595813204508771</v>
    </oc>
    <nc r="P10">
      <f>(E10-D10)/D10*100</f>
    </nc>
  </rcc>
  <rcc rId="53" sId="2" numFmtId="4">
    <oc r="Q10">
      <v>1.4062500000000089</v>
    </oc>
    <nc r="Q10">
      <f>(F10-E10)/E10*100</f>
    </nc>
  </rcc>
  <rcc rId="54" sId="2" numFmtId="4">
    <oc r="R10">
      <v>2.9960623180962154</v>
    </oc>
    <nc r="R10">
      <f>(G10-F10)/F10*100</f>
    </nc>
  </rcc>
  <rcc rId="55" sId="2" numFmtId="4">
    <oc r="S10">
      <v>3.3244680851063801</v>
    </oc>
    <nc r="S10">
      <f>(H10-G10)/G10*100</f>
    </nc>
  </rcc>
  <rcc rId="56" sId="2" numFmtId="4">
    <oc r="O11">
      <v>4.7322970639032791</v>
    </oc>
    <nc r="O11">
      <f>(D11-C11)/C11*100</f>
    </nc>
  </rcc>
  <rcc rId="57" sId="2" numFmtId="4">
    <oc r="P11">
      <v>3.9577836411609502</v>
    </oc>
    <nc r="P11">
      <f>(E11-D11)/D11*100</f>
    </nc>
  </rcc>
  <rcc rId="58" sId="2" numFmtId="4">
    <oc r="Q11">
      <v>0.44416243654821219</v>
    </oc>
    <nc r="Q11">
      <f>(F11-E11)/E11*100</f>
    </nc>
  </rcc>
  <rcc rId="59" sId="2" numFmtId="4">
    <oc r="R11">
      <v>3.8218572331017109</v>
    </oc>
    <nc r="R11">
      <f>(G11-F11)/F11*100</f>
    </nc>
  </rcc>
  <rcc rId="60" sId="2" numFmtId="4">
    <oc r="S11">
      <v>4.6851232126559061</v>
    </oc>
    <nc r="S11">
      <f>(H11-G11)/G11*100</f>
    </nc>
  </rcc>
  <rcc rId="61" sId="2" numFmtId="4">
    <oc r="O12">
      <v>2.4202420242024125</v>
    </oc>
    <nc r="O12">
      <f>(D12-C12)/C12*100</f>
    </nc>
  </rcc>
  <rcc rId="62" sId="2" numFmtId="4">
    <oc r="P12">
      <v>1.396348012889348</v>
    </oc>
    <nc r="P12">
      <f>(E12-D12)/D12*100</f>
    </nc>
  </rcc>
  <rcc rId="63" sId="2" numFmtId="4">
    <oc r="Q12">
      <v>3.8135593220339103</v>
    </oc>
    <nc r="Q12">
      <f>(F12-E12)/E12*100</f>
    </nc>
  </rcc>
  <rcc rId="64" sId="2" numFmtId="4">
    <oc r="R12">
      <v>0.81632653061225469</v>
    </oc>
    <nc r="R12">
      <f>(G12-F12)/F12*100</f>
    </nc>
  </rcc>
  <rcc rId="65" sId="2" numFmtId="4">
    <oc r="S12">
      <v>-1.619433198380571</v>
    </oc>
    <nc r="S12">
      <f>(H12-G12)/G12*100</f>
    </nc>
  </rcc>
  <rcc rId="66" sId="2" numFmtId="4">
    <oc r="O13">
      <v>4.0708311552535292</v>
    </oc>
    <nc r="O13">
      <f>(D13-C13)/C13*100</f>
    </nc>
  </rcc>
  <rcc rId="67" sId="2" numFmtId="4">
    <oc r="P13">
      <v>2.2665913229107826</v>
    </oc>
    <nc r="P13">
      <f>(E13-D13)/D13*100</f>
    </nc>
  </rcc>
  <rcc rId="68" sId="2" numFmtId="4">
    <oc r="Q13">
      <v>-0.48501964636542549</v>
    </oc>
    <nc r="Q13">
      <f>(F13-E13)/E13*100</f>
    </nc>
  </rcc>
  <rcc rId="69" sId="2" numFmtId="4">
    <oc r="R13">
      <v>2.4739342340674986</v>
    </oc>
    <nc r="R13">
      <f>(G13-F13)/F13*100</f>
    </nc>
  </rcc>
  <rcc rId="70" sId="2" numFmtId="4">
    <oc r="S13">
      <v>3.9434075857917028</v>
    </oc>
    <nc r="S13">
      <f>(H13-G13)/G13*100</f>
    </nc>
  </rcc>
  <rcc rId="71" sId="2">
    <oc r="O20">
      <f>(D20-C20)/C20*100</f>
    </oc>
    <nc r="O20">
      <f>(D20-C20)/C20*100</f>
    </nc>
  </rcc>
  <rcc rId="72" sId="2">
    <oc r="P20">
      <f>(E20-D20)/D20*100</f>
    </oc>
    <nc r="P20">
      <f>(E20-D20)/D20*100</f>
    </nc>
  </rcc>
  <rcc rId="73" sId="2">
    <oc r="Q20">
      <f>(F20-E20)/E20*100</f>
    </oc>
    <nc r="Q20">
      <f>(F20-E20)/E20*100</f>
    </nc>
  </rcc>
  <rcc rId="74" sId="2">
    <oc r="R20">
      <f>(G20-F20)/F20*100</f>
    </oc>
    <nc r="R20">
      <f>(G20-F20)/F20*100</f>
    </nc>
  </rcc>
  <rcc rId="75" sId="2">
    <oc r="S20">
      <f>(H20-G20)/G20*100</f>
    </oc>
    <nc r="S20">
      <f>(H20-G20)/G20*100</f>
    </nc>
  </rcc>
  <rcc rId="76" sId="2" numFmtId="4">
    <oc r="O21">
      <v>1.0001000100023916E-2</v>
    </oc>
    <nc r="O21">
      <f>(D21-C21)/C21*100</f>
    </nc>
  </rcc>
  <rcc rId="77" sId="2" numFmtId="4">
    <oc r="P21">
      <v>-0.98099999999999854</v>
    </oc>
    <nc r="P21">
      <f>(E21-D21)/D21*100</f>
    </nc>
  </rcc>
  <rcc rId="78" sId="2" numFmtId="4">
    <oc r="Q21">
      <v>2.5550651895090759</v>
    </oc>
    <nc r="Q21">
      <f>(F21-E21)/E21*100</f>
    </nc>
  </rcc>
  <rcc rId="79" sId="2" numFmtId="4">
    <oc r="R21">
      <v>0.49828161774119195</v>
    </oc>
    <nc r="R21">
      <f>(G21-F21)/F21*100</f>
    </nc>
  </rcc>
  <rcc rId="80" sId="2" numFmtId="4">
    <oc r="S21">
      <v>-1.0121993042967015</v>
    </oc>
    <nc r="S21">
      <f>(H21-G21)/G21*100</f>
    </nc>
  </rcc>
  <rcc rId="81" sId="2" numFmtId="4">
    <oc r="O22">
      <v>-0.78971387753482558</v>
    </oc>
    <nc r="O22">
      <f>(D22-C22)/C22*100</f>
    </nc>
  </rcc>
  <rcc rId="82" sId="2" numFmtId="4">
    <oc r="P22">
      <v>-9.000000000000119E-2</v>
    </oc>
    <nc r="P22">
      <f>(E22-D22)/D22*100</f>
    </nc>
  </rcc>
  <rcc rId="83" sId="2" numFmtId="4">
    <oc r="Q22">
      <v>0.78971073966569438</v>
    </oc>
    <nc r="Q22">
      <f>(F22-E22)/E22*100</f>
    </nc>
  </rcc>
  <rcc rId="84" sId="2" numFmtId="4">
    <oc r="R22">
      <v>1.4905808399289011</v>
    </oc>
    <nc r="R22">
      <f>(G22-F22)/F22*100</f>
    </nc>
  </rcc>
  <rcc rId="85" sId="2" numFmtId="4">
    <oc r="S22">
      <v>1.7994129158512617</v>
    </oc>
    <nc r="S22">
      <f>(H22-G22)/G22*100</f>
    </nc>
  </rcc>
  <rcc rId="86" sId="2" numFmtId="4">
    <oc r="O23">
      <v>0.29989669110641604</v>
    </oc>
    <nc r="O23">
      <f>(D23-C23)/C23*100</f>
    </nc>
  </rcc>
  <rcc rId="87" sId="2" numFmtId="4">
    <oc r="P23">
      <v>1.0000000000000009</v>
    </oc>
    <nc r="P23">
      <f>(E23-D23)/D23*100</f>
    </nc>
  </rcc>
  <rcc rId="88" sId="2" numFmtId="4">
    <oc r="Q23">
      <v>0.29999999999998916</v>
    </oc>
    <nc r="Q23">
      <f>(F23-E23)/E23*100</f>
    </nc>
  </rcc>
  <rcc rId="89" sId="2" numFmtId="4">
    <oc r="R23">
      <v>-0.90026948856399835</v>
    </oc>
    <nc r="R23">
      <f>(G23-F23)/F23*100</f>
    </nc>
  </rcc>
  <rcc rId="90" sId="2" numFmtId="4">
    <oc r="S23">
      <v>-1.1993106951818433</v>
    </oc>
    <nc r="S23">
      <f>(H23-G23)/G23*100</f>
    </nc>
  </rcc>
  <rcc rId="91" sId="2" numFmtId="4">
    <oc r="O24">
      <v>0.99989900010100108</v>
    </oc>
    <nc r="O24">
      <f>(D24-C24)/C24*100</f>
    </nc>
  </rcc>
  <rcc rId="92" sId="2" numFmtId="4">
    <oc r="P24">
      <v>0.9000000000000119</v>
    </oc>
    <nc r="P24">
      <f>(E24-D24)/D24*100</f>
    </nc>
  </rcc>
  <rcc rId="93" sId="2" numFmtId="4">
    <oc r="Q24">
      <v>0</v>
    </oc>
    <nc r="Q24">
      <f>(F24-E24)/E24*100</f>
    </nc>
  </rcc>
  <rcc rId="94" sId="2" numFmtId="4">
    <oc r="R24">
      <v>0.50049554013875674</v>
    </oc>
    <nc r="R24">
      <f>(G24-F24)/F24*100</f>
    </nc>
  </rcc>
  <rcc rId="95" sId="2" numFmtId="4">
    <oc r="S24">
      <v>-0.20018736748681487</v>
    </oc>
    <nc r="S24">
      <f>(H24-G24)/G24*100</f>
    </nc>
  </rcc>
  <rcc rId="96" sId="2" numFmtId="4">
    <oc r="O25">
      <v>2.4002621446710837</v>
    </oc>
    <nc r="O25">
      <f>(D25-C25)/C25*100</f>
    </nc>
  </rcc>
  <rcc rId="97" sId="2" numFmtId="4">
    <oc r="P25">
      <v>2.200000000000002</v>
    </oc>
    <nc r="P25">
      <f>(E25-D25)/D25*100</f>
    </nc>
  </rcc>
  <rcc rId="98" sId="2" numFmtId="4">
    <oc r="Q25">
      <v>-1.0998043052837692</v>
    </oc>
    <nc r="Q25">
      <f>(F25-E25)/E25*100</f>
    </nc>
  </rcc>
  <rcc rId="99" sId="2" numFmtId="4">
    <oc r="R25">
      <v>0.59954885432744742</v>
    </oc>
    <nc r="R25">
      <f>(G25-F25)/F25*100</f>
    </nc>
  </rcc>
  <rcc rId="100" sId="2" numFmtId="4">
    <oc r="S25">
      <v>1.6000865443244638</v>
    </oc>
    <nc r="S25">
      <f>(H25-G25)/G25*100</f>
    </nc>
  </rcc>
  <rcc rId="101" sId="2" numFmtId="4">
    <oc r="O26">
      <v>2.1262689188913164</v>
    </oc>
    <nc r="O26">
      <f>(D26-C26)/C26*100</f>
    </nc>
  </rcc>
  <rcc rId="102" sId="2" numFmtId="4">
    <oc r="P26">
      <v>2.7399999999999869</v>
    </oc>
    <nc r="P26">
      <f>(E26-D26)/D26*100</f>
    </nc>
  </rcc>
  <rcc rId="103" sId="2" numFmtId="4">
    <oc r="Q26">
      <v>2.4216468756083298</v>
    </oc>
    <nc r="Q26">
      <f>(F26-E26)/E26*100</f>
    </nc>
  </rcc>
  <rcc rId="104" sId="2" numFmtId="4">
    <oc r="R26">
      <v>1.8673737028167547</v>
    </oc>
    <nc r="R26">
      <f>(G26-F26)/F26*100</f>
    </nc>
  </rcc>
  <rcc rId="105" sId="2" numFmtId="4">
    <oc r="S26">
      <v>1.9991977088056112</v>
    </oc>
    <nc r="S26">
      <f>(H26-G26)/G26*100</f>
    </nc>
  </rcc>
  <rcc rId="106" sId="2" numFmtId="4">
    <oc r="O27">
      <v>2.1460893369697365</v>
    </oc>
    <nc r="O27">
      <f>(D27-C27)/C27*100</f>
    </nc>
  </rcc>
  <rcc rId="107" sId="2" numFmtId="4">
    <oc r="P27">
      <v>2.3840000000000083</v>
    </oc>
    <nc r="P27">
      <f>(E27-D27)/D27*100</f>
    </nc>
  </rcc>
  <rcc rId="108" sId="2" numFmtId="4">
    <oc r="Q27">
      <v>2.2239803094233457</v>
    </oc>
    <nc r="Q27">
      <f>(F27-E27)/E27*100</f>
    </nc>
  </rcc>
  <rcc rId="109" sId="2" numFmtId="4">
    <oc r="R27">
      <v>2.0638060022357907</v>
    </oc>
    <nc r="R27">
      <f>(G27-F27)/F27*100</f>
    </nc>
  </rcc>
  <rcc rId="110" sId="2" numFmtId="4">
    <oc r="S27">
      <v>1.5380870802557567</v>
    </oc>
    <nc r="S27">
      <f>(H27-G27)/G27*100</f>
    </nc>
  </rcc>
  <rcc rId="111" sId="2" numFmtId="4">
    <oc r="O28">
      <v>3.7000165920026529</v>
    </oc>
    <nc r="O28">
      <f>(D28-C28)/C28*100</f>
    </nc>
  </rcc>
  <rcc rId="112" sId="2" numFmtId="4">
    <oc r="P28">
      <v>5.4000000000000048</v>
    </oc>
    <nc r="P28">
      <f>(E28-D28)/D28*100</f>
    </nc>
  </rcc>
  <rcc rId="113" sId="2" numFmtId="4">
    <oc r="Q28">
      <v>3.40037950664136</v>
    </oc>
    <nc r="Q28">
      <f>(F28-E28)/E28*100</f>
    </nc>
  </rcc>
  <rcc rId="114" sId="2" numFmtId="4">
    <oc r="R28">
      <v>2.599464141525365</v>
    </oc>
    <nc r="R28">
      <f>(G28-F28)/F28*100</f>
    </nc>
  </rcc>
  <rcc rId="115" sId="2" numFmtId="4">
    <oc r="S28">
      <v>5.6002217909620233</v>
    </oc>
    <nc r="S28">
      <f>(H28-G28)/G28*100</f>
    </nc>
  </rcc>
  <rcc rId="116" sId="2" numFmtId="4">
    <oc r="O29">
      <v>1.0703348460193496</v>
    </oc>
    <nc r="O29">
      <f>(D29-C29)/C29*100</f>
    </nc>
  </rcc>
  <rcc rId="117" sId="2" numFmtId="4">
    <oc r="P29">
      <v>1.4150000000000107</v>
    </oc>
    <nc r="P29">
      <f>(E29-D29)/D29*100</f>
    </nc>
  </rcc>
  <rcc rId="118" sId="2" numFmtId="4">
    <oc r="Q29">
      <v>1.1773406300843003</v>
    </oc>
    <nc r="Q29">
      <f>(F29-E29)/E29*100</f>
    </nc>
  </rcc>
  <rcc rId="119" sId="2" numFmtId="4">
    <oc r="R29">
      <v>0.71241314114747212</v>
    </oc>
    <nc r="R29">
      <f>(G29-F29)/F29*100</f>
    </nc>
  </rcc>
  <rcc rId="120" sId="2" numFmtId="4">
    <oc r="S29">
      <v>0.54770659957421586</v>
    </oc>
    <nc r="S29">
      <f>(H29-G29)/G29*100</f>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election activeCell="A2" sqref="A2"/>
    </sheetView>
  </sheetViews>
  <sheetFormatPr baseColWidth="10" defaultRowHeight="12.75" x14ac:dyDescent="0.2"/>
  <cols>
    <col min="1" max="1" width="7.7109375" style="2" customWidth="1"/>
    <col min="2" max="2" width="19.42578125" style="2" bestFit="1" customWidth="1"/>
    <col min="3" max="3" width="115.7109375" style="2" customWidth="1"/>
    <col min="4" max="16384" width="11.42578125" style="2"/>
  </cols>
  <sheetData>
    <row r="1" spans="1:3" x14ac:dyDescent="0.2">
      <c r="A1" s="1" t="s">
        <v>79</v>
      </c>
    </row>
    <row r="2" spans="1:3" x14ac:dyDescent="0.2">
      <c r="A2" s="108" t="s">
        <v>81</v>
      </c>
    </row>
    <row r="4" spans="1:3" x14ac:dyDescent="0.2">
      <c r="A4" s="3" t="s">
        <v>58</v>
      </c>
      <c r="B4" s="4" t="s">
        <v>59</v>
      </c>
      <c r="C4" s="5"/>
    </row>
    <row r="5" spans="1:3" ht="76.5" x14ac:dyDescent="0.2">
      <c r="A5" s="6" t="s">
        <v>19</v>
      </c>
      <c r="B5" s="7" t="s">
        <v>20</v>
      </c>
      <c r="C5" s="8" t="s">
        <v>24</v>
      </c>
    </row>
    <row r="6" spans="1:3" ht="89.25" x14ac:dyDescent="0.2">
      <c r="A6" s="6" t="s">
        <v>18</v>
      </c>
      <c r="B6" s="7" t="s">
        <v>25</v>
      </c>
      <c r="C6" s="9" t="s">
        <v>80</v>
      </c>
    </row>
    <row r="7" spans="1:3" ht="25.5" x14ac:dyDescent="0.2">
      <c r="A7" s="10" t="s">
        <v>17</v>
      </c>
      <c r="B7" s="11" t="s">
        <v>21</v>
      </c>
      <c r="C7" s="12" t="s">
        <v>77</v>
      </c>
    </row>
    <row r="9" spans="1:3" x14ac:dyDescent="0.2">
      <c r="A9" s="2" t="s">
        <v>52</v>
      </c>
    </row>
    <row r="10" spans="1:3" x14ac:dyDescent="0.2">
      <c r="A10" s="2" t="s">
        <v>53</v>
      </c>
    </row>
  </sheetData>
  <customSheetViews>
    <customSheetView guid="{FFC90872-9C09-4E0C-8C43-C1464E265EC8}">
      <selection activeCell="A2" sqref="A2"/>
      <pageMargins left="0.7" right="0.7" top="0.75" bottom="0.75" header="0.3" footer="0.3"/>
      <pageSetup paperSize="9" scale="60" orientation="portrait" verticalDpi="0" r:id="rId1"/>
    </customSheetView>
  </customSheetViews>
  <hyperlinks>
    <hyperlink ref="A5" location="'T1.1_dép. sportive des ménages'!A1" display="T1.1"/>
    <hyperlink ref="A6" location="'T1.3_dép. sportive des entrepr'!A1" display="T1.2"/>
    <hyperlink ref="A7" location="'T1.3_dép. sportive des entrepr'!A1" display="T1.3"/>
  </hyperlinks>
  <pageMargins left="0.7" right="0.7" top="0.75" bottom="0.75" header="0.3" footer="0.3"/>
  <pageSetup paperSize="9" scale="60"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4"/>
  <sheetViews>
    <sheetView tabSelected="1" topLeftCell="B1" zoomScale="85" zoomScaleNormal="85" workbookViewId="0">
      <selection activeCell="S13" sqref="S13"/>
    </sheetView>
  </sheetViews>
  <sheetFormatPr baseColWidth="10" defaultRowHeight="12.75" x14ac:dyDescent="0.25"/>
  <cols>
    <col min="1" max="1" width="11.42578125" style="77"/>
    <col min="2" max="2" width="47" style="77" customWidth="1"/>
    <col min="3" max="12" width="8.5703125" style="77" customWidth="1"/>
    <col min="13" max="13" width="47.140625" style="77" customWidth="1"/>
    <col min="14" max="19" width="8.5703125" style="77" customWidth="1"/>
    <col min="20" max="22" width="9.42578125" style="76" customWidth="1"/>
    <col min="23" max="23" width="11.42578125" style="77"/>
    <col min="24" max="24" width="33.85546875" style="77" customWidth="1"/>
    <col min="25" max="30" width="8.5703125" style="77" customWidth="1"/>
    <col min="31" max="16384" width="11.42578125" style="77"/>
  </cols>
  <sheetData>
    <row r="1" spans="1:30" x14ac:dyDescent="0.2">
      <c r="A1" s="2"/>
      <c r="B1" s="2"/>
      <c r="C1" s="2"/>
      <c r="D1" s="2"/>
      <c r="E1" s="2"/>
      <c r="F1" s="2"/>
      <c r="G1" s="2"/>
      <c r="H1" s="2"/>
      <c r="I1" s="2"/>
      <c r="J1" s="2"/>
      <c r="K1" s="2"/>
      <c r="L1" s="2"/>
      <c r="M1" s="2"/>
      <c r="N1" s="2"/>
      <c r="O1" s="2"/>
      <c r="P1" s="2"/>
      <c r="Q1" s="2"/>
      <c r="R1" s="2"/>
      <c r="S1" s="2"/>
      <c r="T1" s="2"/>
      <c r="U1" s="2"/>
      <c r="V1" s="2"/>
    </row>
    <row r="2" spans="1:30" ht="14.25" customHeight="1" x14ac:dyDescent="0.25">
      <c r="B2" s="109" t="s">
        <v>12</v>
      </c>
      <c r="C2" s="110"/>
      <c r="D2" s="110"/>
      <c r="E2" s="110"/>
      <c r="F2" s="110"/>
      <c r="G2" s="110"/>
      <c r="H2" s="110"/>
      <c r="I2" s="110"/>
      <c r="J2" s="110"/>
      <c r="K2" s="110"/>
      <c r="L2" s="110"/>
      <c r="M2" s="109" t="s">
        <v>32</v>
      </c>
      <c r="N2" s="110"/>
      <c r="O2" s="110"/>
      <c r="P2" s="110"/>
      <c r="Q2" s="110"/>
      <c r="R2" s="110"/>
      <c r="S2" s="110"/>
      <c r="T2" s="110"/>
      <c r="U2" s="75"/>
      <c r="V2" s="75"/>
    </row>
    <row r="3" spans="1:30" ht="33.75" customHeight="1" x14ac:dyDescent="0.2">
      <c r="B3" s="78"/>
      <c r="C3" s="79">
        <v>2009</v>
      </c>
      <c r="D3" s="79">
        <v>2010</v>
      </c>
      <c r="E3" s="79">
        <v>2011</v>
      </c>
      <c r="F3" s="79">
        <v>2012</v>
      </c>
      <c r="G3" s="79">
        <v>2013</v>
      </c>
      <c r="H3" s="79">
        <v>2014</v>
      </c>
      <c r="I3" s="79">
        <v>2015</v>
      </c>
      <c r="J3" s="79">
        <v>2016</v>
      </c>
      <c r="K3" s="79">
        <v>2017</v>
      </c>
      <c r="L3" s="80"/>
      <c r="M3" s="78"/>
      <c r="N3" s="79">
        <v>2009</v>
      </c>
      <c r="O3" s="79">
        <v>2010</v>
      </c>
      <c r="P3" s="79">
        <v>2011</v>
      </c>
      <c r="Q3" s="79">
        <v>2012</v>
      </c>
      <c r="R3" s="79">
        <v>2013</v>
      </c>
      <c r="S3" s="79">
        <v>2014</v>
      </c>
      <c r="T3" s="79">
        <v>2015</v>
      </c>
      <c r="U3" s="79">
        <v>2016</v>
      </c>
      <c r="V3" s="79">
        <v>2017</v>
      </c>
      <c r="W3" s="2"/>
    </row>
    <row r="4" spans="1:30" ht="28.5" customHeight="1" x14ac:dyDescent="0.2">
      <c r="B4" s="81" t="s">
        <v>7</v>
      </c>
      <c r="C4" s="82">
        <v>10.057</v>
      </c>
      <c r="D4" s="82">
        <v>10.183</v>
      </c>
      <c r="E4" s="82">
        <v>10.526</v>
      </c>
      <c r="F4" s="82">
        <v>10.388</v>
      </c>
      <c r="G4" s="82">
        <v>10.5</v>
      </c>
      <c r="H4" s="82">
        <v>11.08</v>
      </c>
      <c r="I4" s="82">
        <v>11.518000000000001</v>
      </c>
      <c r="J4" s="82">
        <v>12.170999999999999</v>
      </c>
      <c r="K4" s="82">
        <v>12.797000000000001</v>
      </c>
      <c r="L4" s="83"/>
      <c r="M4" s="81" t="s">
        <v>7</v>
      </c>
      <c r="N4" s="84"/>
      <c r="O4" s="82">
        <f t="shared" ref="O4:S13" si="0">(D4-C4)/C4*100</f>
        <v>1.2528587053793323</v>
      </c>
      <c r="P4" s="82">
        <f t="shared" si="0"/>
        <v>3.3683590297554744</v>
      </c>
      <c r="Q4" s="82">
        <f t="shared" si="0"/>
        <v>-1.3110393311799344</v>
      </c>
      <c r="R4" s="82">
        <f t="shared" si="0"/>
        <v>1.078167115902966</v>
      </c>
      <c r="S4" s="82">
        <f t="shared" si="0"/>
        <v>5.5238095238095246</v>
      </c>
      <c r="T4" s="82">
        <f>(I4-H4)/H4*100</f>
        <v>3.9530685920577673</v>
      </c>
      <c r="U4" s="82">
        <f>(J4-I4)/I4*100</f>
        <v>5.6693870463622034</v>
      </c>
      <c r="V4" s="82">
        <f>(K4-J4)/J4*100</f>
        <v>5.1433735929668991</v>
      </c>
      <c r="W4" s="2"/>
    </row>
    <row r="5" spans="1:30" s="90" customFormat="1" ht="28.5" customHeight="1" x14ac:dyDescent="0.2">
      <c r="B5" s="85" t="s">
        <v>78</v>
      </c>
      <c r="C5" s="86">
        <v>1.4410000000000001</v>
      </c>
      <c r="D5" s="86">
        <v>1.528</v>
      </c>
      <c r="E5" s="86">
        <v>1.5289999999999999</v>
      </c>
      <c r="F5" s="86">
        <v>1.44</v>
      </c>
      <c r="G5" s="86">
        <v>1.609</v>
      </c>
      <c r="H5" s="86">
        <v>1.776</v>
      </c>
      <c r="I5" s="86">
        <v>1.774</v>
      </c>
      <c r="J5" s="86">
        <v>1.7569999999999999</v>
      </c>
      <c r="K5" s="86">
        <v>1.742</v>
      </c>
      <c r="L5" s="87"/>
      <c r="M5" s="85" t="s">
        <v>78</v>
      </c>
      <c r="N5" s="88"/>
      <c r="O5" s="86">
        <f t="shared" si="0"/>
        <v>6.0374739764052716</v>
      </c>
      <c r="P5" s="86">
        <f t="shared" si="0"/>
        <v>6.5445026178003268E-2</v>
      </c>
      <c r="Q5" s="86">
        <f t="shared" si="0"/>
        <v>-5.8207979071288403</v>
      </c>
      <c r="R5" s="86">
        <f t="shared" si="0"/>
        <v>11.736111111111114</v>
      </c>
      <c r="S5" s="86">
        <f t="shared" si="0"/>
        <v>10.379117464263519</v>
      </c>
      <c r="T5" s="86">
        <f t="shared" ref="T5:V13" si="1">(I5-H5)/H5*100</f>
        <v>-0.11261261261261273</v>
      </c>
      <c r="U5" s="86">
        <f t="shared" si="1"/>
        <v>-0.95828635851184474</v>
      </c>
      <c r="V5" s="86">
        <f t="shared" si="1"/>
        <v>-0.85372794536140595</v>
      </c>
      <c r="W5" s="89"/>
    </row>
    <row r="6" spans="1:30" s="90" customFormat="1" ht="28.5" customHeight="1" x14ac:dyDescent="0.2">
      <c r="B6" s="85" t="s">
        <v>2</v>
      </c>
      <c r="C6" s="86">
        <v>1.4059999999999999</v>
      </c>
      <c r="D6" s="86">
        <v>1.4059999999999999</v>
      </c>
      <c r="E6" s="86">
        <v>1.504</v>
      </c>
      <c r="F6" s="86">
        <v>1.5720000000000001</v>
      </c>
      <c r="G6" s="86">
        <v>1.64</v>
      </c>
      <c r="H6" s="86">
        <v>1.804</v>
      </c>
      <c r="I6" s="86">
        <v>2.0299999999999998</v>
      </c>
      <c r="J6" s="86">
        <v>2.141</v>
      </c>
      <c r="K6" s="86">
        <v>2.3130000000000002</v>
      </c>
      <c r="L6" s="87"/>
      <c r="M6" s="85" t="s">
        <v>2</v>
      </c>
      <c r="N6" s="88"/>
      <c r="O6" s="86">
        <f t="shared" si="0"/>
        <v>0</v>
      </c>
      <c r="P6" s="86">
        <f t="shared" si="0"/>
        <v>6.9701280227596083</v>
      </c>
      <c r="Q6" s="86">
        <f t="shared" si="0"/>
        <v>4.521276595744685</v>
      </c>
      <c r="R6" s="86">
        <f t="shared" si="0"/>
        <v>4.3256997455470634</v>
      </c>
      <c r="S6" s="86">
        <f t="shared" si="0"/>
        <v>10.000000000000009</v>
      </c>
      <c r="T6" s="86">
        <f t="shared" si="1"/>
        <v>12.527716186252757</v>
      </c>
      <c r="U6" s="86">
        <f t="shared" si="1"/>
        <v>5.4679802955665133</v>
      </c>
      <c r="V6" s="86">
        <f t="shared" si="1"/>
        <v>8.0336291452592317</v>
      </c>
      <c r="W6" s="89"/>
    </row>
    <row r="7" spans="1:30" s="90" customFormat="1" ht="28.5" customHeight="1" x14ac:dyDescent="0.2">
      <c r="B7" s="85" t="s">
        <v>3</v>
      </c>
      <c r="C7" s="86">
        <v>4.3630000000000004</v>
      </c>
      <c r="D7" s="86">
        <v>4.5629999999999997</v>
      </c>
      <c r="E7" s="86">
        <v>4.7110000000000003</v>
      </c>
      <c r="F7" s="86">
        <v>4.8319999999999999</v>
      </c>
      <c r="G7" s="86">
        <v>4.8490000000000002</v>
      </c>
      <c r="H7" s="86">
        <v>5.0369999999999999</v>
      </c>
      <c r="I7" s="86">
        <v>5.298</v>
      </c>
      <c r="J7" s="86">
        <v>5.5330000000000004</v>
      </c>
      <c r="K7" s="86">
        <v>5.8120000000000003</v>
      </c>
      <c r="L7" s="87"/>
      <c r="M7" s="85" t="s">
        <v>3</v>
      </c>
      <c r="N7" s="88"/>
      <c r="O7" s="86">
        <f t="shared" si="0"/>
        <v>4.5840018336007171</v>
      </c>
      <c r="P7" s="86">
        <f t="shared" si="0"/>
        <v>3.2434801665571023</v>
      </c>
      <c r="Q7" s="86">
        <f t="shared" si="0"/>
        <v>2.5684568032264812</v>
      </c>
      <c r="R7" s="86">
        <f t="shared" si="0"/>
        <v>0.35182119205298734</v>
      </c>
      <c r="S7" s="86">
        <f t="shared" si="0"/>
        <v>3.8770880593936838</v>
      </c>
      <c r="T7" s="86">
        <f t="shared" si="1"/>
        <v>5.1816557474687341</v>
      </c>
      <c r="U7" s="86">
        <f t="shared" si="1"/>
        <v>4.4356360890902291</v>
      </c>
      <c r="V7" s="86">
        <f t="shared" si="1"/>
        <v>5.0424724380986792</v>
      </c>
      <c r="W7" s="89"/>
    </row>
    <row r="8" spans="1:30" s="90" customFormat="1" ht="28.5" customHeight="1" x14ac:dyDescent="0.2">
      <c r="B8" s="85" t="s">
        <v>4</v>
      </c>
      <c r="C8" s="86">
        <v>1.0389999999999999</v>
      </c>
      <c r="D8" s="86">
        <v>0.997</v>
      </c>
      <c r="E8" s="86">
        <v>1.0609999999999999</v>
      </c>
      <c r="F8" s="86">
        <v>1.0029999999999999</v>
      </c>
      <c r="G8" s="86">
        <v>1.0429999999999999</v>
      </c>
      <c r="H8" s="86">
        <v>1.1200000000000001</v>
      </c>
      <c r="I8" s="86">
        <v>1.1719999999999999</v>
      </c>
      <c r="J8" s="86">
        <v>1.2450000000000001</v>
      </c>
      <c r="K8" s="86">
        <v>1.3480000000000001</v>
      </c>
      <c r="L8" s="87"/>
      <c r="M8" s="85" t="s">
        <v>4</v>
      </c>
      <c r="N8" s="88"/>
      <c r="O8" s="86">
        <f t="shared" si="0"/>
        <v>-4.0423484119345456</v>
      </c>
      <c r="P8" s="86">
        <f t="shared" si="0"/>
        <v>6.4192577733199547</v>
      </c>
      <c r="Q8" s="86">
        <f t="shared" si="0"/>
        <v>-5.4665409990574982</v>
      </c>
      <c r="R8" s="86">
        <f t="shared" si="0"/>
        <v>3.988035892323035</v>
      </c>
      <c r="S8" s="86">
        <f t="shared" si="0"/>
        <v>7.3825503355704871</v>
      </c>
      <c r="T8" s="86">
        <f t="shared" si="1"/>
        <v>4.6428571428571273</v>
      </c>
      <c r="U8" s="86">
        <f t="shared" si="1"/>
        <v>6.2286689419795378</v>
      </c>
      <c r="V8" s="86">
        <f t="shared" si="1"/>
        <v>8.2730923694779097</v>
      </c>
      <c r="W8" s="89"/>
    </row>
    <row r="9" spans="1:30" s="90" customFormat="1" ht="28.5" customHeight="1" x14ac:dyDescent="0.2">
      <c r="B9" s="85" t="s">
        <v>5</v>
      </c>
      <c r="C9" s="86">
        <v>1.597</v>
      </c>
      <c r="D9" s="86">
        <v>1.47</v>
      </c>
      <c r="E9" s="86">
        <v>1.4850000000000001</v>
      </c>
      <c r="F9" s="86">
        <v>1.2949999999999999</v>
      </c>
      <c r="G9" s="86">
        <v>1.1120000000000001</v>
      </c>
      <c r="H9" s="86">
        <v>1.101</v>
      </c>
      <c r="I9" s="86">
        <v>0.96899999999999997</v>
      </c>
      <c r="J9" s="86">
        <v>1.204</v>
      </c>
      <c r="K9" s="86">
        <v>1.266</v>
      </c>
      <c r="L9" s="87"/>
      <c r="M9" s="85" t="s">
        <v>5</v>
      </c>
      <c r="N9" s="88"/>
      <c r="O9" s="86">
        <f t="shared" si="0"/>
        <v>-7.9524107701941142</v>
      </c>
      <c r="P9" s="86">
        <f t="shared" si="0"/>
        <v>1.0204081632653146</v>
      </c>
      <c r="Q9" s="86">
        <f t="shared" si="0"/>
        <v>-12.794612794612807</v>
      </c>
      <c r="R9" s="86">
        <f t="shared" si="0"/>
        <v>-14.131274131274118</v>
      </c>
      <c r="S9" s="86">
        <f t="shared" si="0"/>
        <v>-0.98920863309353602</v>
      </c>
      <c r="T9" s="86">
        <f t="shared" si="1"/>
        <v>-11.989100817438693</v>
      </c>
      <c r="U9" s="86">
        <f t="shared" si="1"/>
        <v>24.251805985552117</v>
      </c>
      <c r="V9" s="86">
        <f t="shared" si="1"/>
        <v>5.1495016611295723</v>
      </c>
      <c r="W9" s="89"/>
    </row>
    <row r="10" spans="1:30" ht="28.5" customHeight="1" x14ac:dyDescent="0.2">
      <c r="B10" s="81" t="s">
        <v>6</v>
      </c>
      <c r="C10" s="82">
        <v>5.0890000000000004</v>
      </c>
      <c r="D10" s="82">
        <v>5.4260000000000002</v>
      </c>
      <c r="E10" s="82">
        <v>5.5880000000000001</v>
      </c>
      <c r="F10" s="82">
        <v>5.6609999999999996</v>
      </c>
      <c r="G10" s="82">
        <v>5.8330000000000002</v>
      </c>
      <c r="H10" s="82">
        <v>6.0270000000000001</v>
      </c>
      <c r="I10" s="82">
        <v>6.2809999999999997</v>
      </c>
      <c r="J10" s="82">
        <v>7</v>
      </c>
      <c r="K10" s="82">
        <v>7.0830000000000002</v>
      </c>
      <c r="L10" s="83"/>
      <c r="M10" s="81" t="s">
        <v>6</v>
      </c>
      <c r="N10" s="84"/>
      <c r="O10" s="82">
        <f t="shared" si="0"/>
        <v>6.622126154450771</v>
      </c>
      <c r="P10" s="82">
        <f t="shared" si="0"/>
        <v>2.9856247696277172</v>
      </c>
      <c r="Q10" s="82">
        <f t="shared" si="0"/>
        <v>1.3063707945597622</v>
      </c>
      <c r="R10" s="82">
        <f t="shared" si="0"/>
        <v>3.0383324500971667</v>
      </c>
      <c r="S10" s="82">
        <f t="shared" si="0"/>
        <v>3.3259043373907073</v>
      </c>
      <c r="T10" s="82">
        <f t="shared" si="1"/>
        <v>4.2143686742989805</v>
      </c>
      <c r="U10" s="82">
        <f t="shared" si="1"/>
        <v>11.447221779971347</v>
      </c>
      <c r="V10" s="82">
        <f t="shared" si="1"/>
        <v>1.1857142857142884</v>
      </c>
      <c r="W10" s="2"/>
    </row>
    <row r="11" spans="1:30" s="90" customFormat="1" ht="28.5" customHeight="1" x14ac:dyDescent="0.2">
      <c r="B11" s="85" t="s">
        <v>0</v>
      </c>
      <c r="C11" s="86">
        <v>2.895</v>
      </c>
      <c r="D11" s="86">
        <v>3.032</v>
      </c>
      <c r="E11" s="86">
        <v>3.1520000000000001</v>
      </c>
      <c r="F11" s="86">
        <v>3.1659999999999999</v>
      </c>
      <c r="G11" s="86">
        <v>3.2869999999999999</v>
      </c>
      <c r="H11" s="86">
        <v>3.4409999999999998</v>
      </c>
      <c r="I11" s="86">
        <v>3.581</v>
      </c>
      <c r="J11" s="86">
        <v>4.2359999999999998</v>
      </c>
      <c r="K11" s="86">
        <v>4.133</v>
      </c>
      <c r="L11" s="87"/>
      <c r="M11" s="85" t="s">
        <v>0</v>
      </c>
      <c r="N11" s="88"/>
      <c r="O11" s="86">
        <f t="shared" si="0"/>
        <v>4.7322970639032818</v>
      </c>
      <c r="P11" s="86">
        <f t="shared" si="0"/>
        <v>3.9577836411609537</v>
      </c>
      <c r="Q11" s="86">
        <f t="shared" si="0"/>
        <v>0.44416243654821669</v>
      </c>
      <c r="R11" s="86">
        <f t="shared" si="0"/>
        <v>3.8218572331017056</v>
      </c>
      <c r="S11" s="86">
        <f t="shared" si="0"/>
        <v>4.6851232126559141</v>
      </c>
      <c r="T11" s="86">
        <f t="shared" si="1"/>
        <v>4.0685847137460085</v>
      </c>
      <c r="U11" s="86">
        <f t="shared" si="1"/>
        <v>18.290980173135988</v>
      </c>
      <c r="V11" s="86">
        <f t="shared" si="1"/>
        <v>-2.4315391879131201</v>
      </c>
      <c r="W11" s="89"/>
    </row>
    <row r="12" spans="1:30" s="90" customFormat="1" ht="28.5" customHeight="1" x14ac:dyDescent="0.2">
      <c r="B12" s="91" t="s">
        <v>1</v>
      </c>
      <c r="C12" s="92">
        <v>0.90900000000000003</v>
      </c>
      <c r="D12" s="92">
        <v>0.93100000000000005</v>
      </c>
      <c r="E12" s="92">
        <v>0.94399999999999995</v>
      </c>
      <c r="F12" s="92">
        <v>0.98</v>
      </c>
      <c r="G12" s="92">
        <v>0.98799999999999999</v>
      </c>
      <c r="H12" s="92">
        <v>0.97199999999999998</v>
      </c>
      <c r="I12" s="92">
        <v>0.98199999999999998</v>
      </c>
      <c r="J12" s="92">
        <v>1.002</v>
      </c>
      <c r="K12" s="92">
        <v>1.0509999999999999</v>
      </c>
      <c r="L12" s="87"/>
      <c r="M12" s="91" t="s">
        <v>1</v>
      </c>
      <c r="N12" s="93"/>
      <c r="O12" s="92">
        <f t="shared" si="0"/>
        <v>2.4202420242024223</v>
      </c>
      <c r="P12" s="92">
        <f t="shared" si="0"/>
        <v>1.3963480128893555</v>
      </c>
      <c r="Q12" s="92">
        <f t="shared" si="0"/>
        <v>3.8135593220339019</v>
      </c>
      <c r="R12" s="92">
        <f t="shared" si="0"/>
        <v>0.81632653061224569</v>
      </c>
      <c r="S12" s="92">
        <f t="shared" si="0"/>
        <v>-1.6194331983805683</v>
      </c>
      <c r="T12" s="92">
        <f t="shared" si="1"/>
        <v>1.0288065843621408</v>
      </c>
      <c r="U12" s="92">
        <f t="shared" si="1"/>
        <v>2.036659877800409</v>
      </c>
      <c r="V12" s="92">
        <f t="shared" si="1"/>
        <v>4.8902195608782364</v>
      </c>
      <c r="W12" s="89"/>
    </row>
    <row r="13" spans="1:30" ht="28.5" customHeight="1" x14ac:dyDescent="0.2">
      <c r="B13" s="94" t="s">
        <v>8</v>
      </c>
      <c r="C13" s="95">
        <v>15.146000000000001</v>
      </c>
      <c r="D13" s="95">
        <v>15.608000000000001</v>
      </c>
      <c r="E13" s="95">
        <v>16.114000000000001</v>
      </c>
      <c r="F13" s="95">
        <v>16.048999999999999</v>
      </c>
      <c r="G13" s="95">
        <v>16.332000000000001</v>
      </c>
      <c r="H13" s="95">
        <v>17.106999999999999</v>
      </c>
      <c r="I13" s="95">
        <v>17.798999999999999</v>
      </c>
      <c r="J13" s="95">
        <v>19.170999999999999</v>
      </c>
      <c r="K13" s="95">
        <v>19.88</v>
      </c>
      <c r="L13" s="83"/>
      <c r="M13" s="94" t="s">
        <v>8</v>
      </c>
      <c r="N13" s="96"/>
      <c r="O13" s="95">
        <f t="shared" si="0"/>
        <v>3.0503103129539131</v>
      </c>
      <c r="P13" s="95">
        <f t="shared" si="0"/>
        <v>3.2419272168118929</v>
      </c>
      <c r="Q13" s="95">
        <f t="shared" si="0"/>
        <v>-0.40337594638203594</v>
      </c>
      <c r="R13" s="95">
        <f t="shared" si="0"/>
        <v>1.7633497414169186</v>
      </c>
      <c r="S13" s="95">
        <f t="shared" si="0"/>
        <v>4.7452853294146369</v>
      </c>
      <c r="T13" s="95">
        <f t="shared" si="1"/>
        <v>4.0451277254924891</v>
      </c>
      <c r="U13" s="95">
        <f t="shared" si="1"/>
        <v>7.7082982190010672</v>
      </c>
      <c r="V13" s="95">
        <f t="shared" si="1"/>
        <v>3.6982942986802962</v>
      </c>
      <c r="W13" s="2"/>
    </row>
    <row r="14" spans="1:30" ht="14.25" customHeight="1" x14ac:dyDescent="0.25">
      <c r="B14" s="113" t="s">
        <v>13</v>
      </c>
      <c r="C14" s="113"/>
      <c r="D14" s="113"/>
      <c r="E14" s="113"/>
      <c r="F14" s="113"/>
      <c r="G14" s="113"/>
      <c r="H14" s="113"/>
      <c r="I14" s="72"/>
      <c r="J14" s="72"/>
      <c r="K14" s="72"/>
      <c r="L14" s="72"/>
      <c r="M14" s="113" t="s">
        <v>11</v>
      </c>
      <c r="N14" s="113"/>
      <c r="O14" s="113"/>
      <c r="P14" s="113"/>
      <c r="Q14" s="113"/>
      <c r="R14" s="113"/>
      <c r="S14" s="113"/>
    </row>
    <row r="15" spans="1:30" ht="25.5" customHeight="1" x14ac:dyDescent="0.25">
      <c r="B15" s="111" t="s">
        <v>33</v>
      </c>
      <c r="C15" s="112"/>
      <c r="D15" s="112"/>
      <c r="E15" s="112"/>
      <c r="F15" s="112"/>
      <c r="G15" s="112"/>
      <c r="H15" s="112"/>
      <c r="I15" s="112"/>
      <c r="J15" s="112"/>
      <c r="K15" s="112"/>
      <c r="L15" s="98"/>
      <c r="M15" s="111" t="s">
        <v>84</v>
      </c>
      <c r="N15" s="111"/>
      <c r="O15" s="111"/>
      <c r="P15" s="111"/>
      <c r="Q15" s="111"/>
      <c r="R15" s="111"/>
      <c r="S15" s="111"/>
      <c r="T15" s="112"/>
      <c r="U15" s="112"/>
      <c r="V15" s="112"/>
    </row>
    <row r="16" spans="1:30" ht="25.5" customHeight="1" x14ac:dyDescent="0.2">
      <c r="B16" s="114" t="s">
        <v>57</v>
      </c>
      <c r="C16" s="112"/>
      <c r="D16" s="112"/>
      <c r="E16" s="112"/>
      <c r="F16" s="112"/>
      <c r="G16" s="112"/>
      <c r="H16" s="112"/>
      <c r="I16" s="112"/>
      <c r="J16" s="112"/>
      <c r="K16" s="112"/>
      <c r="L16" s="98"/>
      <c r="M16" s="114" t="s">
        <v>57</v>
      </c>
      <c r="N16" s="114"/>
      <c r="O16" s="114"/>
      <c r="P16" s="114"/>
      <c r="Q16" s="114"/>
      <c r="R16" s="114"/>
      <c r="S16" s="114"/>
      <c r="T16" s="114"/>
      <c r="U16" s="114"/>
      <c r="V16" s="114"/>
      <c r="X16" s="2"/>
      <c r="Y16" s="2"/>
      <c r="Z16" s="2"/>
      <c r="AA16" s="2"/>
      <c r="AB16" s="2"/>
      <c r="AC16" s="2"/>
      <c r="AD16" s="2"/>
    </row>
    <row r="17" spans="2:33" x14ac:dyDescent="0.2">
      <c r="B17" s="99"/>
      <c r="C17" s="98"/>
      <c r="D17" s="98"/>
      <c r="E17" s="98"/>
      <c r="F17" s="98"/>
      <c r="G17" s="98"/>
      <c r="H17" s="98"/>
      <c r="I17" s="98"/>
      <c r="J17" s="98"/>
      <c r="K17" s="98"/>
      <c r="L17" s="98"/>
      <c r="M17" s="99"/>
      <c r="N17" s="99"/>
      <c r="O17" s="99"/>
      <c r="P17" s="99"/>
      <c r="Q17" s="99"/>
      <c r="R17" s="99"/>
      <c r="S17" s="99"/>
      <c r="T17" s="99"/>
      <c r="U17" s="99"/>
      <c r="V17" s="99"/>
      <c r="X17" s="2"/>
      <c r="Y17" s="2"/>
      <c r="Z17" s="2"/>
      <c r="AA17" s="2"/>
      <c r="AB17" s="2"/>
      <c r="AC17" s="2"/>
      <c r="AD17" s="2"/>
    </row>
    <row r="18" spans="2:33" ht="15.75" customHeight="1" x14ac:dyDescent="0.2">
      <c r="B18" s="109" t="s">
        <v>22</v>
      </c>
      <c r="C18" s="109"/>
      <c r="D18" s="109"/>
      <c r="E18" s="109"/>
      <c r="F18" s="109"/>
      <c r="G18" s="109"/>
      <c r="H18" s="109"/>
      <c r="I18" s="100"/>
      <c r="J18" s="100"/>
      <c r="K18" s="100"/>
      <c r="L18" s="100"/>
      <c r="M18" s="115" t="s">
        <v>34</v>
      </c>
      <c r="N18" s="116"/>
      <c r="O18" s="116"/>
      <c r="P18" s="116"/>
      <c r="Q18" s="116"/>
      <c r="R18" s="116"/>
      <c r="S18" s="116"/>
      <c r="T18" s="116"/>
      <c r="U18" s="75"/>
      <c r="V18" s="75"/>
      <c r="X18" s="2"/>
      <c r="Y18" s="2"/>
      <c r="Z18" s="2"/>
      <c r="AA18" s="2"/>
      <c r="AB18" s="2"/>
      <c r="AC18" s="2"/>
      <c r="AD18" s="2"/>
    </row>
    <row r="19" spans="2:33" ht="33.75" customHeight="1" x14ac:dyDescent="0.2">
      <c r="B19" s="78"/>
      <c r="C19" s="79">
        <v>2009</v>
      </c>
      <c r="D19" s="79">
        <v>2010</v>
      </c>
      <c r="E19" s="79">
        <v>2011</v>
      </c>
      <c r="F19" s="79">
        <v>2012</v>
      </c>
      <c r="G19" s="79">
        <v>2013</v>
      </c>
      <c r="H19" s="79">
        <v>2014</v>
      </c>
      <c r="I19" s="79">
        <v>2015</v>
      </c>
      <c r="J19" s="79">
        <v>2016</v>
      </c>
      <c r="K19" s="79">
        <v>2017</v>
      </c>
      <c r="L19" s="80"/>
      <c r="M19" s="78"/>
      <c r="N19" s="79">
        <v>2009</v>
      </c>
      <c r="O19" s="79">
        <v>2010</v>
      </c>
      <c r="P19" s="79">
        <v>2011</v>
      </c>
      <c r="Q19" s="79">
        <v>2012</v>
      </c>
      <c r="R19" s="79">
        <v>2013</v>
      </c>
      <c r="S19" s="79">
        <v>2014</v>
      </c>
      <c r="T19" s="79">
        <v>2015</v>
      </c>
      <c r="U19" s="79">
        <v>2016</v>
      </c>
      <c r="V19" s="79">
        <v>2017</v>
      </c>
      <c r="W19" s="2"/>
      <c r="Y19" s="2"/>
      <c r="Z19" s="2"/>
      <c r="AA19" s="2"/>
      <c r="AB19" s="2"/>
      <c r="AC19" s="2"/>
      <c r="AD19" s="2"/>
      <c r="AE19" s="2"/>
    </row>
    <row r="20" spans="2:33" ht="28.5" customHeight="1" x14ac:dyDescent="0.2">
      <c r="B20" s="81" t="s">
        <v>7</v>
      </c>
      <c r="C20" s="82">
        <v>99.328885663387311</v>
      </c>
      <c r="D20" s="82">
        <v>100</v>
      </c>
      <c r="E20" s="82">
        <v>100.73428033641662</v>
      </c>
      <c r="F20" s="82">
        <v>101.13798555667019</v>
      </c>
      <c r="G20" s="82">
        <v>101.05260335469056</v>
      </c>
      <c r="H20" s="82">
        <v>100.68124925558043</v>
      </c>
      <c r="I20" s="82">
        <v>99.648991641736245</v>
      </c>
      <c r="J20" s="82">
        <v>100.5582603519711</v>
      </c>
      <c r="K20" s="82">
        <v>100.22687789418011</v>
      </c>
      <c r="L20" s="83"/>
      <c r="M20" s="81" t="s">
        <v>7</v>
      </c>
      <c r="N20" s="84"/>
      <c r="O20" s="82">
        <f t="shared" ref="O20:O29" si="2">(D20-C20)/C20*100</f>
        <v>0.67564871198395227</v>
      </c>
      <c r="P20" s="82">
        <f t="shared" ref="P20:P29" si="3">(E20-D20)/D20*100</f>
        <v>0.73428033641661727</v>
      </c>
      <c r="Q20" s="82">
        <f t="shared" ref="Q20:Q29" si="4">(F20-E20)/E20*100</f>
        <v>0.40076250002019059</v>
      </c>
      <c r="R20" s="82">
        <f t="shared" ref="R20:R29" si="5">(G20-F20)/F20*100</f>
        <v>-8.4421497530999409E-2</v>
      </c>
      <c r="S20" s="82">
        <f t="shared" ref="S20:S29" si="6">(H20-G20)/G20*100</f>
        <v>-0.36748592988415896</v>
      </c>
      <c r="T20" s="82">
        <f t="shared" ref="O20:V29" si="7">(I20-H20)/H20*100</f>
        <v>-1.0252729495079898</v>
      </c>
      <c r="U20" s="82">
        <f t="shared" si="7"/>
        <v>0.91247156168314247</v>
      </c>
      <c r="V20" s="82">
        <f t="shared" si="7"/>
        <v>-0.3295427512678708</v>
      </c>
      <c r="W20" s="2"/>
      <c r="Y20" s="2"/>
      <c r="Z20" s="2"/>
      <c r="AA20" s="2"/>
      <c r="AB20" s="2"/>
      <c r="AC20" s="2"/>
      <c r="AD20" s="2"/>
      <c r="AE20" s="2"/>
    </row>
    <row r="21" spans="2:33" s="90" customFormat="1" ht="28.5" customHeight="1" x14ac:dyDescent="0.2">
      <c r="B21" s="85" t="s">
        <v>78</v>
      </c>
      <c r="C21" s="86">
        <v>99.899799599198403</v>
      </c>
      <c r="D21" s="86">
        <v>100</v>
      </c>
      <c r="E21" s="86">
        <v>98.997995991983942</v>
      </c>
      <c r="F21" s="86">
        <v>101.40280561122245</v>
      </c>
      <c r="G21" s="86">
        <v>102.00400801603205</v>
      </c>
      <c r="H21" s="86">
        <v>101.10220440881763</v>
      </c>
      <c r="I21" s="86">
        <v>100.20040080160319</v>
      </c>
      <c r="J21" s="86">
        <v>100.4008016032064</v>
      </c>
      <c r="K21" s="86">
        <v>99.999999999999986</v>
      </c>
      <c r="L21" s="101"/>
      <c r="M21" s="85" t="s">
        <v>78</v>
      </c>
      <c r="N21" s="88"/>
      <c r="O21" s="86">
        <f t="shared" si="2"/>
        <v>0.10030090270811848</v>
      </c>
      <c r="P21" s="86">
        <f t="shared" si="3"/>
        <v>-1.0020040080160584</v>
      </c>
      <c r="Q21" s="86">
        <f t="shared" si="4"/>
        <v>2.4291497975708802</v>
      </c>
      <c r="R21" s="86">
        <f t="shared" si="5"/>
        <v>0.59288537549405029</v>
      </c>
      <c r="S21" s="86">
        <f t="shared" si="6"/>
        <v>-0.88408644400784842</v>
      </c>
      <c r="T21" s="86">
        <f t="shared" si="7"/>
        <v>-0.89197224975223377</v>
      </c>
      <c r="U21" s="86">
        <f t="shared" si="7"/>
        <v>0.20000000000000243</v>
      </c>
      <c r="V21" s="86">
        <f t="shared" si="7"/>
        <v>-0.39920159680639206</v>
      </c>
      <c r="W21" s="89"/>
      <c r="Y21" s="89"/>
      <c r="Z21" s="89"/>
      <c r="AA21" s="89"/>
      <c r="AB21" s="89"/>
      <c r="AC21" s="89"/>
      <c r="AD21" s="89"/>
      <c r="AE21" s="89"/>
    </row>
    <row r="22" spans="2:33" s="90" customFormat="1" ht="28.5" customHeight="1" x14ac:dyDescent="0.2">
      <c r="B22" s="85" t="s">
        <v>2</v>
      </c>
      <c r="C22" s="86">
        <v>99.510063661007067</v>
      </c>
      <c r="D22" s="86">
        <v>100</v>
      </c>
      <c r="E22" s="86">
        <v>100.1197963462114</v>
      </c>
      <c r="F22" s="86">
        <v>100.43925326944191</v>
      </c>
      <c r="G22" s="86">
        <v>100.87850653888385</v>
      </c>
      <c r="H22" s="86">
        <v>101.77938077147245</v>
      </c>
      <c r="I22" s="86">
        <v>99.805699768521578</v>
      </c>
      <c r="J22" s="86">
        <v>99.67887923862763</v>
      </c>
      <c r="K22" s="86">
        <v>100.41762337359818</v>
      </c>
      <c r="L22" s="101"/>
      <c r="M22" s="85" t="s">
        <v>2</v>
      </c>
      <c r="N22" s="88"/>
      <c r="O22" s="86">
        <f t="shared" si="2"/>
        <v>0.49234853337242368</v>
      </c>
      <c r="P22" s="86">
        <f t="shared" si="3"/>
        <v>0.11979634621140178</v>
      </c>
      <c r="Q22" s="86">
        <f t="shared" si="4"/>
        <v>0.31907468341808376</v>
      </c>
      <c r="R22" s="86">
        <f t="shared" si="5"/>
        <v>0.43733227313388345</v>
      </c>
      <c r="S22" s="86">
        <f t="shared" si="6"/>
        <v>0.89302891517465899</v>
      </c>
      <c r="T22" s="86">
        <f t="shared" si="7"/>
        <v>-1.9391756837098661</v>
      </c>
      <c r="U22" s="86">
        <f t="shared" si="7"/>
        <v>-0.12706742218939543</v>
      </c>
      <c r="V22" s="86">
        <f t="shared" si="7"/>
        <v>0.74112403812448446</v>
      </c>
      <c r="W22" s="89"/>
      <c r="Y22" s="89"/>
      <c r="Z22" s="89"/>
      <c r="AA22" s="89"/>
      <c r="AB22" s="89"/>
      <c r="AC22" s="89"/>
      <c r="AD22" s="89"/>
      <c r="AE22" s="89"/>
    </row>
    <row r="23" spans="2:33" s="90" customFormat="1" ht="28.5" customHeight="1" x14ac:dyDescent="0.2">
      <c r="B23" s="85" t="s">
        <v>3</v>
      </c>
      <c r="C23" s="86">
        <v>99.736971004429265</v>
      </c>
      <c r="D23" s="86">
        <v>100</v>
      </c>
      <c r="E23" s="86">
        <v>100.9611908303433</v>
      </c>
      <c r="F23" s="86">
        <v>101.29211283611492</v>
      </c>
      <c r="G23" s="86">
        <v>100.34159129796605</v>
      </c>
      <c r="H23" s="86">
        <v>99.16036991584852</v>
      </c>
      <c r="I23" s="86">
        <v>97.689185068749538</v>
      </c>
      <c r="J23" s="86">
        <v>98.872744052977723</v>
      </c>
      <c r="K23" s="86">
        <v>97.570310503482446</v>
      </c>
      <c r="L23" s="101"/>
      <c r="M23" s="85" t="s">
        <v>3</v>
      </c>
      <c r="N23" s="88"/>
      <c r="O23" s="86">
        <f t="shared" si="2"/>
        <v>0.26372266264137345</v>
      </c>
      <c r="P23" s="86">
        <f t="shared" si="3"/>
        <v>0.96119083034329822</v>
      </c>
      <c r="Q23" s="86">
        <f t="shared" si="4"/>
        <v>0.32777149620561857</v>
      </c>
      <c r="R23" s="86">
        <f t="shared" si="5"/>
        <v>-0.93839639783876194</v>
      </c>
      <c r="S23" s="86">
        <f t="shared" si="6"/>
        <v>-1.1772001687813289</v>
      </c>
      <c r="T23" s="86">
        <f t="shared" si="7"/>
        <v>-1.4836419512628773</v>
      </c>
      <c r="U23" s="86">
        <f t="shared" si="7"/>
        <v>1.2115557964735255</v>
      </c>
      <c r="V23" s="86">
        <f t="shared" si="7"/>
        <v>-1.3172826970367184</v>
      </c>
      <c r="W23" s="89"/>
      <c r="Y23" s="89"/>
      <c r="Z23" s="89"/>
      <c r="AA23" s="89"/>
      <c r="AB23" s="89"/>
      <c r="AC23" s="89"/>
      <c r="AD23" s="89"/>
      <c r="AE23" s="89"/>
    </row>
    <row r="24" spans="2:33" s="90" customFormat="1" ht="28.5" customHeight="1" x14ac:dyDescent="0.2">
      <c r="B24" s="85" t="s">
        <v>4</v>
      </c>
      <c r="C24" s="86">
        <v>99.03468256166353</v>
      </c>
      <c r="D24" s="86">
        <v>100</v>
      </c>
      <c r="E24" s="86">
        <v>100.92617302104061</v>
      </c>
      <c r="F24" s="86">
        <v>100.87674777915817</v>
      </c>
      <c r="G24" s="86">
        <v>101.37361812575951</v>
      </c>
      <c r="H24" s="86">
        <v>101.13185396274309</v>
      </c>
      <c r="I24" s="86">
        <v>100.88662187443998</v>
      </c>
      <c r="J24" s="86">
        <v>100.5523791152214</v>
      </c>
      <c r="K24" s="86">
        <v>100.34882877960189</v>
      </c>
      <c r="L24" s="101"/>
      <c r="M24" s="85" t="s">
        <v>4</v>
      </c>
      <c r="N24" s="88"/>
      <c r="O24" s="86">
        <f t="shared" si="2"/>
        <v>0.9747266446130316</v>
      </c>
      <c r="P24" s="86">
        <f t="shared" si="3"/>
        <v>0.92617302104061139</v>
      </c>
      <c r="Q24" s="86">
        <f t="shared" si="4"/>
        <v>-4.8971679399893588E-2</v>
      </c>
      <c r="R24" s="86">
        <f t="shared" si="5"/>
        <v>0.49255190868078097</v>
      </c>
      <c r="S24" s="86">
        <f t="shared" si="6"/>
        <v>-0.23848824525182777</v>
      </c>
      <c r="T24" s="86">
        <f t="shared" si="7"/>
        <v>-0.24248748410511228</v>
      </c>
      <c r="U24" s="86">
        <f t="shared" si="7"/>
        <v>-0.33130533365917419</v>
      </c>
      <c r="V24" s="86">
        <f t="shared" si="7"/>
        <v>-0.20243214274051699</v>
      </c>
      <c r="W24" s="89"/>
      <c r="Y24" s="89"/>
      <c r="Z24" s="89"/>
      <c r="AA24" s="89"/>
      <c r="AB24" s="89"/>
      <c r="AC24" s="89"/>
      <c r="AD24" s="89"/>
      <c r="AE24" s="89"/>
    </row>
    <row r="25" spans="2:33" s="90" customFormat="1" ht="28.5" customHeight="1" x14ac:dyDescent="0.2">
      <c r="B25" s="85" t="s">
        <v>5</v>
      </c>
      <c r="C25" s="86">
        <v>98.098563574863135</v>
      </c>
      <c r="D25" s="86">
        <v>100</v>
      </c>
      <c r="E25" s="86">
        <v>101.99113035609891</v>
      </c>
      <c r="F25" s="86">
        <v>100.17691379521939</v>
      </c>
      <c r="G25" s="86">
        <v>99.826556367489061</v>
      </c>
      <c r="H25" s="86">
        <v>100.98476088851338</v>
      </c>
      <c r="I25" s="86">
        <v>100.61741143376055</v>
      </c>
      <c r="J25" s="86">
        <v>104.7542113981016</v>
      </c>
      <c r="K25" s="86">
        <v>106.64685166696829</v>
      </c>
      <c r="L25" s="101"/>
      <c r="M25" s="85" t="s">
        <v>5</v>
      </c>
      <c r="N25" s="88"/>
      <c r="O25" s="86">
        <f t="shared" si="2"/>
        <v>1.9382918116693917</v>
      </c>
      <c r="P25" s="86">
        <f t="shared" si="3"/>
        <v>1.9911303560989069</v>
      </c>
      <c r="Q25" s="86">
        <f t="shared" si="4"/>
        <v>-1.7787983666277978</v>
      </c>
      <c r="R25" s="86">
        <f t="shared" si="5"/>
        <v>-0.34973869173742678</v>
      </c>
      <c r="S25" s="86">
        <f t="shared" si="6"/>
        <v>1.1602168432622744</v>
      </c>
      <c r="T25" s="86">
        <f t="shared" si="7"/>
        <v>-0.363767217469949</v>
      </c>
      <c r="U25" s="86">
        <f t="shared" si="7"/>
        <v>4.1114156142492604</v>
      </c>
      <c r="V25" s="86">
        <f t="shared" si="7"/>
        <v>1.8067438469600132</v>
      </c>
      <c r="W25" s="89"/>
      <c r="Y25" s="89"/>
      <c r="Z25" s="89"/>
      <c r="AA25" s="89"/>
      <c r="AB25" s="89"/>
      <c r="AC25" s="89"/>
      <c r="AD25" s="89"/>
      <c r="AE25" s="89"/>
    </row>
    <row r="26" spans="2:33" ht="28.5" customHeight="1" x14ac:dyDescent="0.2">
      <c r="B26" s="81" t="s">
        <v>6</v>
      </c>
      <c r="C26" s="82">
        <v>98.023413396769257</v>
      </c>
      <c r="D26" s="82">
        <v>100</v>
      </c>
      <c r="E26" s="82">
        <v>101.40573611808253</v>
      </c>
      <c r="F26" s="82">
        <v>104.39139290919397</v>
      </c>
      <c r="G26" s="82">
        <v>106.2068979778422</v>
      </c>
      <c r="H26" s="82">
        <v>107.38113176536679</v>
      </c>
      <c r="I26" s="82">
        <v>108.7485612986291</v>
      </c>
      <c r="J26" s="82">
        <v>108.23791433457018</v>
      </c>
      <c r="K26" s="82">
        <v>110.03047012277349</v>
      </c>
      <c r="L26" s="83"/>
      <c r="M26" s="81" t="s">
        <v>6</v>
      </c>
      <c r="N26" s="84"/>
      <c r="O26" s="82">
        <f t="shared" si="2"/>
        <v>2.016443352395938</v>
      </c>
      <c r="P26" s="82">
        <f t="shared" si="3"/>
        <v>1.4057361180825296</v>
      </c>
      <c r="Q26" s="82">
        <f t="shared" si="4"/>
        <v>2.9442681503093393</v>
      </c>
      <c r="R26" s="82">
        <f t="shared" si="5"/>
        <v>1.7391329093840842</v>
      </c>
      <c r="S26" s="82">
        <f t="shared" si="6"/>
        <v>1.1056097201610802</v>
      </c>
      <c r="T26" s="82">
        <f t="shared" si="7"/>
        <v>1.2734355754884508</v>
      </c>
      <c r="U26" s="82">
        <f t="shared" si="7"/>
        <v>-0.46956663882353211</v>
      </c>
      <c r="V26" s="82">
        <f t="shared" si="7"/>
        <v>1.6561255815244313</v>
      </c>
      <c r="W26" s="2"/>
      <c r="Y26" s="2"/>
      <c r="Z26" s="2"/>
      <c r="AA26" s="2"/>
      <c r="AB26" s="2"/>
      <c r="AC26" s="2"/>
      <c r="AD26" s="2"/>
      <c r="AE26" s="2"/>
    </row>
    <row r="27" spans="2:33" s="90" customFormat="1" ht="28.5" customHeight="1" x14ac:dyDescent="0.2">
      <c r="B27" s="85" t="s">
        <v>0</v>
      </c>
      <c r="C27" s="86">
        <v>98.139188580119665</v>
      </c>
      <c r="D27" s="86">
        <v>100</v>
      </c>
      <c r="E27" s="86">
        <v>100.03298590940432</v>
      </c>
      <c r="F27" s="86">
        <v>103.05886783346254</v>
      </c>
      <c r="G27" s="86">
        <v>104.90281521475988</v>
      </c>
      <c r="H27" s="86">
        <v>104.82598774359317</v>
      </c>
      <c r="I27" s="86">
        <v>106.68280894069539</v>
      </c>
      <c r="J27" s="86">
        <v>105.05952441773543</v>
      </c>
      <c r="K27" s="86">
        <v>106.67108839382962</v>
      </c>
      <c r="L27" s="101"/>
      <c r="M27" s="85" t="s">
        <v>0</v>
      </c>
      <c r="N27" s="88"/>
      <c r="O27" s="86">
        <f t="shared" si="2"/>
        <v>1.8960941564757188</v>
      </c>
      <c r="P27" s="86">
        <f t="shared" si="3"/>
        <v>3.2985909404317226E-2</v>
      </c>
      <c r="Q27" s="86">
        <f t="shared" si="4"/>
        <v>3.0248841385167089</v>
      </c>
      <c r="R27" s="86">
        <f t="shared" si="5"/>
        <v>1.7892175802639885</v>
      </c>
      <c r="S27" s="86">
        <f t="shared" si="6"/>
        <v>-7.3236805904041455E-2</v>
      </c>
      <c r="T27" s="86">
        <f t="shared" si="7"/>
        <v>1.7713367048293873</v>
      </c>
      <c r="U27" s="86">
        <f t="shared" si="7"/>
        <v>-1.5215989708916846</v>
      </c>
      <c r="V27" s="86">
        <f t="shared" si="7"/>
        <v>1.5339532374868963</v>
      </c>
      <c r="W27" s="89"/>
      <c r="Y27" s="89"/>
      <c r="Z27" s="89"/>
      <c r="AA27" s="89"/>
      <c r="AB27" s="89"/>
      <c r="AC27" s="89"/>
      <c r="AD27" s="89"/>
      <c r="AE27" s="89"/>
    </row>
    <row r="28" spans="2:33" s="90" customFormat="1" ht="28.5" customHeight="1" x14ac:dyDescent="0.2">
      <c r="B28" s="91" t="s">
        <v>1</v>
      </c>
      <c r="C28" s="92">
        <v>96.395636245894039</v>
      </c>
      <c r="D28" s="92">
        <v>100</v>
      </c>
      <c r="E28" s="92">
        <v>105.40071642460779</v>
      </c>
      <c r="F28" s="92">
        <v>108.95746761180449</v>
      </c>
      <c r="G28" s="92">
        <v>111.78064568075848</v>
      </c>
      <c r="H28" s="92">
        <v>118.0327745180218</v>
      </c>
      <c r="I28" s="92">
        <v>117.93909771284875</v>
      </c>
      <c r="J28" s="92">
        <v>122.71784359353187</v>
      </c>
      <c r="K28" s="92">
        <v>126.57040399619102</v>
      </c>
      <c r="L28" s="101"/>
      <c r="M28" s="91" t="s">
        <v>1</v>
      </c>
      <c r="N28" s="93"/>
      <c r="O28" s="92">
        <f t="shared" si="2"/>
        <v>3.7391358099568417</v>
      </c>
      <c r="P28" s="92">
        <f t="shared" si="3"/>
        <v>5.4007164246077934</v>
      </c>
      <c r="Q28" s="92">
        <f t="shared" si="4"/>
        <v>3.3745038059023145</v>
      </c>
      <c r="R28" s="92">
        <f t="shared" si="5"/>
        <v>2.5910826773364994</v>
      </c>
      <c r="S28" s="92">
        <f t="shared" si="6"/>
        <v>5.5932123125493209</v>
      </c>
      <c r="T28" s="92">
        <f t="shared" si="7"/>
        <v>-7.9365079365090893E-2</v>
      </c>
      <c r="U28" s="92">
        <f t="shared" si="7"/>
        <v>4.0518759032039835</v>
      </c>
      <c r="V28" s="92">
        <f t="shared" si="7"/>
        <v>3.1393644883621548</v>
      </c>
      <c r="W28" s="89"/>
      <c r="Y28" s="89"/>
      <c r="Z28" s="89"/>
      <c r="AA28" s="89"/>
      <c r="AB28" s="89"/>
      <c r="AC28" s="89"/>
      <c r="AD28" s="89"/>
      <c r="AE28" s="89"/>
    </row>
    <row r="29" spans="2:33" ht="28.5" customHeight="1" x14ac:dyDescent="0.2">
      <c r="B29" s="94" t="s">
        <v>8</v>
      </c>
      <c r="C29" s="95">
        <v>98.875075597461006</v>
      </c>
      <c r="D29" s="95">
        <v>100</v>
      </c>
      <c r="E29" s="95">
        <v>100.96611439805152</v>
      </c>
      <c r="F29" s="95">
        <v>102.26197141324346</v>
      </c>
      <c r="G29" s="95">
        <v>102.83386519879411</v>
      </c>
      <c r="H29" s="95">
        <v>102.98459838818249</v>
      </c>
      <c r="I29" s="95">
        <v>102.75170444883079</v>
      </c>
      <c r="J29" s="95">
        <v>103.16622078186919</v>
      </c>
      <c r="K29" s="95">
        <v>103.54689374667251</v>
      </c>
      <c r="L29" s="83"/>
      <c r="M29" s="94" t="s">
        <v>8</v>
      </c>
      <c r="N29" s="96"/>
      <c r="O29" s="95">
        <f t="shared" si="2"/>
        <v>1.1377229253596455</v>
      </c>
      <c r="P29" s="95">
        <f t="shared" si="3"/>
        <v>0.96611439805151622</v>
      </c>
      <c r="Q29" s="95">
        <f t="shared" si="4"/>
        <v>1.2834573489508772</v>
      </c>
      <c r="R29" s="95">
        <f t="shared" si="5"/>
        <v>0.55924384954365691</v>
      </c>
      <c r="S29" s="95">
        <f t="shared" si="6"/>
        <v>0.14657932880086225</v>
      </c>
      <c r="T29" s="95">
        <f t="shared" si="7"/>
        <v>-0.22614443615524377</v>
      </c>
      <c r="U29" s="95">
        <f t="shared" si="7"/>
        <v>0.40341552995339058</v>
      </c>
      <c r="V29" s="95">
        <f t="shared" si="7"/>
        <v>0.36898992898868005</v>
      </c>
      <c r="W29" s="2"/>
      <c r="Y29" s="2"/>
      <c r="Z29" s="2"/>
      <c r="AA29" s="2"/>
      <c r="AB29" s="2"/>
      <c r="AC29" s="2"/>
      <c r="AD29" s="2"/>
      <c r="AE29" s="2"/>
    </row>
    <row r="30" spans="2:33" x14ac:dyDescent="0.2">
      <c r="B30" s="113" t="s">
        <v>23</v>
      </c>
      <c r="C30" s="113"/>
      <c r="D30" s="113"/>
      <c r="E30" s="113"/>
      <c r="F30" s="113"/>
      <c r="G30" s="113"/>
      <c r="H30" s="113"/>
      <c r="I30" s="72"/>
      <c r="J30" s="72"/>
      <c r="K30" s="72"/>
      <c r="L30" s="72"/>
      <c r="M30" s="113" t="s">
        <v>11</v>
      </c>
      <c r="N30" s="113"/>
      <c r="O30" s="113"/>
      <c r="P30" s="113"/>
      <c r="Q30" s="113"/>
      <c r="R30" s="113"/>
      <c r="S30" s="113"/>
      <c r="T30" s="102"/>
      <c r="U30" s="102"/>
      <c r="V30" s="102"/>
      <c r="X30" s="2"/>
      <c r="Y30" s="2"/>
      <c r="Z30" s="2"/>
      <c r="AA30" s="2"/>
      <c r="AB30" s="2"/>
      <c r="AC30" s="2"/>
      <c r="AD30" s="2"/>
    </row>
    <row r="31" spans="2:33" ht="28.5" customHeight="1" x14ac:dyDescent="0.2">
      <c r="B31" s="111" t="s">
        <v>35</v>
      </c>
      <c r="C31" s="111"/>
      <c r="D31" s="111"/>
      <c r="E31" s="111"/>
      <c r="F31" s="111"/>
      <c r="G31" s="111"/>
      <c r="H31" s="111"/>
      <c r="I31" s="112"/>
      <c r="J31" s="112"/>
      <c r="K31" s="112"/>
      <c r="L31" s="98"/>
      <c r="M31" s="111" t="s">
        <v>85</v>
      </c>
      <c r="N31" s="111"/>
      <c r="O31" s="111"/>
      <c r="P31" s="111"/>
      <c r="Q31" s="111"/>
      <c r="R31" s="111"/>
      <c r="S31" s="111"/>
      <c r="T31" s="111"/>
      <c r="U31" s="111"/>
      <c r="V31" s="111"/>
      <c r="X31" s="2"/>
      <c r="Y31" s="2"/>
      <c r="Z31" s="2"/>
      <c r="AA31" s="2"/>
      <c r="AB31" s="2"/>
      <c r="AC31" s="2"/>
      <c r="AD31" s="2"/>
      <c r="AE31" s="2"/>
      <c r="AF31" s="2"/>
      <c r="AG31" s="2"/>
    </row>
    <row r="32" spans="2:33" ht="28.5" customHeight="1" x14ac:dyDescent="0.2">
      <c r="B32" s="111" t="s">
        <v>57</v>
      </c>
      <c r="C32" s="111"/>
      <c r="D32" s="111"/>
      <c r="E32" s="111"/>
      <c r="F32" s="111"/>
      <c r="G32" s="111"/>
      <c r="H32" s="111"/>
      <c r="I32" s="112"/>
      <c r="J32" s="112"/>
      <c r="K32" s="112"/>
      <c r="L32" s="98"/>
      <c r="M32" s="111" t="s">
        <v>57</v>
      </c>
      <c r="N32" s="111"/>
      <c r="O32" s="111"/>
      <c r="P32" s="111"/>
      <c r="Q32" s="111"/>
      <c r="R32" s="111"/>
      <c r="S32" s="111"/>
      <c r="T32" s="111"/>
      <c r="U32" s="111"/>
      <c r="V32" s="111"/>
      <c r="X32" s="2"/>
      <c r="Y32" s="2"/>
      <c r="Z32" s="2"/>
      <c r="AA32" s="2"/>
      <c r="AB32" s="2"/>
      <c r="AC32" s="2"/>
      <c r="AD32" s="2"/>
      <c r="AE32" s="2"/>
      <c r="AF32" s="2"/>
      <c r="AG32" s="2"/>
    </row>
    <row r="33" spans="2:34" x14ac:dyDescent="0.2">
      <c r="N33" s="2"/>
      <c r="O33" s="2"/>
      <c r="P33" s="2"/>
      <c r="Q33" s="2"/>
      <c r="R33" s="2"/>
      <c r="S33" s="2"/>
      <c r="T33" s="97"/>
      <c r="U33" s="97"/>
      <c r="V33" s="97"/>
      <c r="X33" s="2"/>
      <c r="Y33" s="2"/>
      <c r="Z33" s="2"/>
      <c r="AA33" s="2"/>
      <c r="AB33" s="2"/>
      <c r="AC33" s="2"/>
      <c r="AD33" s="2"/>
      <c r="AE33" s="2"/>
      <c r="AF33" s="2"/>
      <c r="AG33" s="2"/>
    </row>
    <row r="34" spans="2:34" ht="15.75" customHeight="1" x14ac:dyDescent="0.2">
      <c r="B34" s="109" t="s">
        <v>36</v>
      </c>
      <c r="C34" s="110"/>
      <c r="D34" s="110"/>
      <c r="E34" s="110"/>
      <c r="F34" s="110"/>
      <c r="G34" s="110"/>
      <c r="H34" s="110"/>
      <c r="I34" s="110"/>
      <c r="J34" s="110"/>
      <c r="K34" s="110"/>
      <c r="L34" s="110"/>
      <c r="M34" s="109" t="s">
        <v>14</v>
      </c>
      <c r="N34" s="110"/>
      <c r="O34" s="110"/>
      <c r="P34" s="110"/>
      <c r="Q34" s="110"/>
      <c r="R34" s="110"/>
      <c r="S34" s="110"/>
      <c r="T34" s="110"/>
      <c r="U34" s="75"/>
      <c r="V34" s="75"/>
      <c r="X34" s="2"/>
      <c r="Y34" s="2"/>
      <c r="Z34" s="2"/>
      <c r="AA34" s="2"/>
      <c r="AB34" s="2"/>
      <c r="AC34" s="2"/>
      <c r="AD34" s="2"/>
      <c r="AE34" s="2"/>
      <c r="AF34" s="2"/>
      <c r="AG34" s="2"/>
    </row>
    <row r="35" spans="2:34" ht="33.75" customHeight="1" x14ac:dyDescent="0.2">
      <c r="B35" s="78"/>
      <c r="C35" s="79">
        <v>2009</v>
      </c>
      <c r="D35" s="79">
        <v>2010</v>
      </c>
      <c r="E35" s="79">
        <v>2011</v>
      </c>
      <c r="F35" s="79">
        <v>2012</v>
      </c>
      <c r="G35" s="79">
        <v>2013</v>
      </c>
      <c r="H35" s="79">
        <v>2014</v>
      </c>
      <c r="I35" s="79">
        <v>2015</v>
      </c>
      <c r="J35" s="79">
        <v>2016</v>
      </c>
      <c r="K35" s="79">
        <v>2017</v>
      </c>
      <c r="L35" s="80"/>
      <c r="M35" s="78"/>
      <c r="N35" s="79">
        <v>2009</v>
      </c>
      <c r="O35" s="79">
        <v>2010</v>
      </c>
      <c r="P35" s="79">
        <v>2011</v>
      </c>
      <c r="Q35" s="79">
        <v>2012</v>
      </c>
      <c r="R35" s="79">
        <v>2013</v>
      </c>
      <c r="S35" s="79">
        <v>2014</v>
      </c>
      <c r="T35" s="79">
        <v>2015</v>
      </c>
      <c r="U35" s="79">
        <v>2016</v>
      </c>
      <c r="V35" s="79">
        <v>2017</v>
      </c>
      <c r="W35" s="2"/>
      <c r="Y35" s="2"/>
      <c r="Z35" s="2"/>
      <c r="AA35" s="2"/>
      <c r="AB35" s="2"/>
      <c r="AC35" s="2"/>
      <c r="AD35" s="2"/>
      <c r="AE35" s="2"/>
      <c r="AF35" s="2"/>
      <c r="AG35" s="2"/>
      <c r="AH35" s="2"/>
    </row>
    <row r="36" spans="2:34" ht="28.5" customHeight="1" x14ac:dyDescent="0.2">
      <c r="B36" s="81" t="s">
        <v>7</v>
      </c>
      <c r="C36" s="82">
        <v>10.125</v>
      </c>
      <c r="D36" s="82">
        <v>10.183</v>
      </c>
      <c r="E36" s="82">
        <v>10.45</v>
      </c>
      <c r="F36" s="82">
        <v>10.271000000000001</v>
      </c>
      <c r="G36" s="82">
        <v>10.391</v>
      </c>
      <c r="H36" s="82">
        <v>11.005000000000001</v>
      </c>
      <c r="I36" s="82">
        <v>11.558999999999999</v>
      </c>
      <c r="J36" s="82">
        <v>12.103</v>
      </c>
      <c r="K36" s="82">
        <v>12.768000000000001</v>
      </c>
      <c r="L36" s="83"/>
      <c r="M36" s="81" t="s">
        <v>7</v>
      </c>
      <c r="N36" s="84"/>
      <c r="O36" s="82">
        <f t="shared" ref="O36:V45" si="8">(D36-C36)/C36*100</f>
        <v>0.57283950617283785</v>
      </c>
      <c r="P36" s="82">
        <f t="shared" si="8"/>
        <v>2.6220170873023614</v>
      </c>
      <c r="Q36" s="82">
        <f t="shared" si="8"/>
        <v>-1.7129186602870672</v>
      </c>
      <c r="R36" s="82">
        <f t="shared" si="8"/>
        <v>1.1683380391393166</v>
      </c>
      <c r="S36" s="82">
        <f t="shared" si="8"/>
        <v>5.9089596766432564</v>
      </c>
      <c r="T36" s="82">
        <f t="shared" si="8"/>
        <v>5.0340754202635027</v>
      </c>
      <c r="U36" s="82">
        <f t="shared" si="8"/>
        <v>4.7062894714075654</v>
      </c>
      <c r="V36" s="82">
        <f t="shared" si="8"/>
        <v>5.4945054945055016</v>
      </c>
      <c r="W36" s="2"/>
      <c r="Y36" s="2"/>
      <c r="Z36" s="2"/>
      <c r="AA36" s="2"/>
      <c r="AB36" s="2"/>
      <c r="AC36" s="2"/>
      <c r="AD36" s="2"/>
      <c r="AE36" s="2"/>
      <c r="AF36" s="2"/>
      <c r="AG36" s="2"/>
      <c r="AH36" s="2"/>
    </row>
    <row r="37" spans="2:34" s="90" customFormat="1" ht="28.5" customHeight="1" x14ac:dyDescent="0.2">
      <c r="B37" s="85" t="s">
        <v>78</v>
      </c>
      <c r="C37" s="86">
        <v>1.458</v>
      </c>
      <c r="D37" s="86">
        <v>1.5449999999999999</v>
      </c>
      <c r="E37" s="86">
        <v>1.5620000000000001</v>
      </c>
      <c r="F37" s="86">
        <v>1.4359999999999999</v>
      </c>
      <c r="G37" s="86">
        <v>1.595</v>
      </c>
      <c r="H37" s="86">
        <v>1.776</v>
      </c>
      <c r="I37" s="86">
        <v>1.79</v>
      </c>
      <c r="J37" s="86">
        <v>1.77</v>
      </c>
      <c r="K37" s="86">
        <v>1.7609999999999999</v>
      </c>
      <c r="L37" s="87"/>
      <c r="M37" s="85" t="s">
        <v>78</v>
      </c>
      <c r="N37" s="88"/>
      <c r="O37" s="86">
        <f t="shared" si="8"/>
        <v>5.967078189300409</v>
      </c>
      <c r="P37" s="86">
        <f t="shared" si="8"/>
        <v>1.1003236245954775</v>
      </c>
      <c r="Q37" s="86">
        <f t="shared" si="8"/>
        <v>-8.0665813060179321</v>
      </c>
      <c r="R37" s="86">
        <f t="shared" si="8"/>
        <v>11.072423398328693</v>
      </c>
      <c r="S37" s="86">
        <f t="shared" si="8"/>
        <v>11.347962382445145</v>
      </c>
      <c r="T37" s="86">
        <f t="shared" si="8"/>
        <v>0.7882882882882889</v>
      </c>
      <c r="U37" s="86">
        <f t="shared" si="8"/>
        <v>-1.1173184357541908</v>
      </c>
      <c r="V37" s="86">
        <f t="shared" si="8"/>
        <v>-0.50847457627119319</v>
      </c>
      <c r="W37" s="89"/>
    </row>
    <row r="38" spans="2:34" s="90" customFormat="1" ht="28.5" customHeight="1" x14ac:dyDescent="0.2">
      <c r="B38" s="85" t="s">
        <v>2</v>
      </c>
      <c r="C38" s="86">
        <v>1.4379999999999999</v>
      </c>
      <c r="D38" s="86">
        <v>1.431</v>
      </c>
      <c r="E38" s="86">
        <v>1.5289999999999999</v>
      </c>
      <c r="F38" s="86">
        <v>1.593</v>
      </c>
      <c r="G38" s="86">
        <v>1.6539999999999999</v>
      </c>
      <c r="H38" s="86">
        <v>1.804</v>
      </c>
      <c r="I38" s="86">
        <v>2.069</v>
      </c>
      <c r="J38" s="86">
        <v>2.1859999999999999</v>
      </c>
      <c r="K38" s="86">
        <v>2.3439999999999999</v>
      </c>
      <c r="L38" s="87"/>
      <c r="M38" s="85" t="s">
        <v>2</v>
      </c>
      <c r="N38" s="88"/>
      <c r="O38" s="86">
        <f t="shared" si="8"/>
        <v>-0.48678720445061857</v>
      </c>
      <c r="P38" s="86">
        <f t="shared" si="8"/>
        <v>6.848357791754009</v>
      </c>
      <c r="Q38" s="86">
        <f t="shared" si="8"/>
        <v>4.1857423152387216</v>
      </c>
      <c r="R38" s="86">
        <f t="shared" si="8"/>
        <v>3.8292529817953511</v>
      </c>
      <c r="S38" s="86">
        <f t="shared" si="8"/>
        <v>9.0689238210399115</v>
      </c>
      <c r="T38" s="86">
        <f t="shared" si="8"/>
        <v>14.689578713968951</v>
      </c>
      <c r="U38" s="86">
        <f t="shared" si="8"/>
        <v>5.6549057515708068</v>
      </c>
      <c r="V38" s="86">
        <f t="shared" si="8"/>
        <v>7.2278133577310122</v>
      </c>
      <c r="W38" s="89"/>
    </row>
    <row r="39" spans="2:34" s="90" customFormat="1" ht="28.5" customHeight="1" x14ac:dyDescent="0.2">
      <c r="B39" s="85" t="s">
        <v>3</v>
      </c>
      <c r="C39" s="86">
        <v>4.3380000000000001</v>
      </c>
      <c r="D39" s="86">
        <v>4.5250000000000004</v>
      </c>
      <c r="E39" s="86">
        <v>4.6269999999999998</v>
      </c>
      <c r="F39" s="86">
        <v>4.7309999999999999</v>
      </c>
      <c r="G39" s="86">
        <v>4.7919999999999998</v>
      </c>
      <c r="H39" s="86">
        <v>5.0369999999999999</v>
      </c>
      <c r="I39" s="86">
        <v>5.3780000000000001</v>
      </c>
      <c r="J39" s="86">
        <v>5.5490000000000004</v>
      </c>
      <c r="K39" s="86">
        <v>5.9059999999999997</v>
      </c>
      <c r="L39" s="87"/>
      <c r="M39" s="85" t="s">
        <v>3</v>
      </c>
      <c r="N39" s="88"/>
      <c r="O39" s="86">
        <f t="shared" si="8"/>
        <v>4.3107422775472628</v>
      </c>
      <c r="P39" s="86">
        <f t="shared" si="8"/>
        <v>2.2541436464088269</v>
      </c>
      <c r="Q39" s="86">
        <f t="shared" si="8"/>
        <v>2.2476766803544432</v>
      </c>
      <c r="R39" s="86">
        <f t="shared" si="8"/>
        <v>1.2893679983090245</v>
      </c>
      <c r="S39" s="86">
        <f t="shared" si="8"/>
        <v>5.1126878130217053</v>
      </c>
      <c r="T39" s="86">
        <f t="shared" si="8"/>
        <v>6.7699027198729445</v>
      </c>
      <c r="U39" s="86">
        <f t="shared" si="8"/>
        <v>3.1796206768315405</v>
      </c>
      <c r="V39" s="86">
        <f t="shared" si="8"/>
        <v>6.4335916381329836</v>
      </c>
      <c r="W39" s="89"/>
    </row>
    <row r="40" spans="2:34" s="90" customFormat="1" ht="28.5" customHeight="1" x14ac:dyDescent="0.2">
      <c r="B40" s="85" t="s">
        <v>4</v>
      </c>
      <c r="C40" s="86">
        <v>1.0609999999999999</v>
      </c>
      <c r="D40" s="86">
        <v>1.008</v>
      </c>
      <c r="E40" s="86">
        <v>1.0629999999999999</v>
      </c>
      <c r="F40" s="86">
        <v>1.006</v>
      </c>
      <c r="G40" s="86">
        <v>1.0409999999999999</v>
      </c>
      <c r="H40" s="86">
        <v>1.1200000000000001</v>
      </c>
      <c r="I40" s="86">
        <v>1.175</v>
      </c>
      <c r="J40" s="86">
        <v>1.252</v>
      </c>
      <c r="K40" s="86">
        <v>1.3580000000000001</v>
      </c>
      <c r="L40" s="87"/>
      <c r="M40" s="85" t="s">
        <v>4</v>
      </c>
      <c r="N40" s="88"/>
      <c r="O40" s="86">
        <f t="shared" si="8"/>
        <v>-4.9952874646559797</v>
      </c>
      <c r="P40" s="86">
        <f t="shared" si="8"/>
        <v>5.4563492063492003</v>
      </c>
      <c r="Q40" s="86">
        <f t="shared" si="8"/>
        <v>-5.3621825023518292</v>
      </c>
      <c r="R40" s="86">
        <f t="shared" si="8"/>
        <v>3.4791252485089386</v>
      </c>
      <c r="S40" s="86">
        <f t="shared" si="8"/>
        <v>7.5888568683957907</v>
      </c>
      <c r="T40" s="86">
        <f t="shared" si="8"/>
        <v>4.9107142857142794</v>
      </c>
      <c r="U40" s="86">
        <f t="shared" si="8"/>
        <v>6.5531914893616978</v>
      </c>
      <c r="V40" s="86">
        <f t="shared" si="8"/>
        <v>8.4664536741214125</v>
      </c>
      <c r="W40" s="89"/>
    </row>
    <row r="41" spans="2:34" s="90" customFormat="1" ht="28.5" customHeight="1" x14ac:dyDescent="0.2">
      <c r="B41" s="85" t="s">
        <v>5</v>
      </c>
      <c r="C41" s="86">
        <v>1.746</v>
      </c>
      <c r="D41" s="86">
        <v>1.5760000000000001</v>
      </c>
      <c r="E41" s="86">
        <v>1.5609999999999999</v>
      </c>
      <c r="F41" s="86">
        <v>1.3859999999999999</v>
      </c>
      <c r="G41" s="86">
        <v>1.1950000000000001</v>
      </c>
      <c r="H41" s="86">
        <v>1.169</v>
      </c>
      <c r="I41" s="86">
        <v>1.0329999999999999</v>
      </c>
      <c r="J41" s="86">
        <v>1.232</v>
      </c>
      <c r="K41" s="86">
        <v>1.272</v>
      </c>
      <c r="L41" s="87"/>
      <c r="M41" s="85" t="s">
        <v>5</v>
      </c>
      <c r="N41" s="88"/>
      <c r="O41" s="86">
        <f t="shared" si="8"/>
        <v>-9.7365406643757115</v>
      </c>
      <c r="P41" s="86">
        <f t="shared" si="8"/>
        <v>-0.9517766497462008</v>
      </c>
      <c r="Q41" s="86">
        <f t="shared" si="8"/>
        <v>-11.210762331838568</v>
      </c>
      <c r="R41" s="86">
        <f t="shared" si="8"/>
        <v>-13.780663780663771</v>
      </c>
      <c r="S41" s="86">
        <f t="shared" si="8"/>
        <v>-2.1757322175732239</v>
      </c>
      <c r="T41" s="86">
        <f t="shared" si="8"/>
        <v>-11.633875106929009</v>
      </c>
      <c r="U41" s="86">
        <f t="shared" si="8"/>
        <v>19.264278799612786</v>
      </c>
      <c r="V41" s="86">
        <f t="shared" si="8"/>
        <v>3.2467532467532498</v>
      </c>
      <c r="W41" s="89"/>
    </row>
    <row r="42" spans="2:34" ht="28.5" customHeight="1" x14ac:dyDescent="0.2">
      <c r="B42" s="81" t="s">
        <v>6</v>
      </c>
      <c r="C42" s="82">
        <v>5.1920000000000002</v>
      </c>
      <c r="D42" s="82">
        <v>5.4260000000000002</v>
      </c>
      <c r="E42" s="82">
        <v>5.5110000000000001</v>
      </c>
      <c r="F42" s="82">
        <v>5.423</v>
      </c>
      <c r="G42" s="82">
        <v>5.492</v>
      </c>
      <c r="H42" s="82">
        <v>5.6130000000000004</v>
      </c>
      <c r="I42" s="82">
        <v>5.7750000000000004</v>
      </c>
      <c r="J42" s="82">
        <v>6.4669999999999996</v>
      </c>
      <c r="K42" s="82">
        <v>6.4379999999999997</v>
      </c>
      <c r="L42" s="83"/>
      <c r="M42" s="81" t="s">
        <v>6</v>
      </c>
      <c r="N42" s="84"/>
      <c r="O42" s="82">
        <f t="shared" si="8"/>
        <v>4.5069337442218798</v>
      </c>
      <c r="P42" s="82">
        <f t="shared" si="8"/>
        <v>1.5665315149281231</v>
      </c>
      <c r="Q42" s="82">
        <f t="shared" si="8"/>
        <v>-1.5968063872255502</v>
      </c>
      <c r="R42" s="82">
        <f t="shared" si="8"/>
        <v>1.2723584731698312</v>
      </c>
      <c r="S42" s="82">
        <f t="shared" si="8"/>
        <v>2.2032046613255725</v>
      </c>
      <c r="T42" s="82">
        <f t="shared" si="8"/>
        <v>2.8861571352218047</v>
      </c>
      <c r="U42" s="82">
        <f t="shared" si="8"/>
        <v>11.98268398268397</v>
      </c>
      <c r="V42" s="82">
        <f t="shared" si="8"/>
        <v>-0.44843049327354129</v>
      </c>
      <c r="W42" s="2"/>
    </row>
    <row r="43" spans="2:34" s="90" customFormat="1" ht="28.5" customHeight="1" x14ac:dyDescent="0.2">
      <c r="B43" s="85" t="s">
        <v>0</v>
      </c>
      <c r="C43" s="86">
        <v>2.95</v>
      </c>
      <c r="D43" s="86">
        <v>3.032</v>
      </c>
      <c r="E43" s="86">
        <v>3.1509999999999998</v>
      </c>
      <c r="F43" s="86">
        <v>3.0720000000000001</v>
      </c>
      <c r="G43" s="86">
        <v>3.133</v>
      </c>
      <c r="H43" s="86">
        <v>3.282</v>
      </c>
      <c r="I43" s="86">
        <v>3.3570000000000002</v>
      </c>
      <c r="J43" s="86">
        <v>4.032</v>
      </c>
      <c r="K43" s="86">
        <v>3.8740000000000001</v>
      </c>
      <c r="L43" s="87"/>
      <c r="M43" s="85" t="s">
        <v>0</v>
      </c>
      <c r="N43" s="88"/>
      <c r="O43" s="86">
        <f t="shared" si="8"/>
        <v>2.7796610169491474</v>
      </c>
      <c r="P43" s="86">
        <f t="shared" si="8"/>
        <v>3.9248021108179341</v>
      </c>
      <c r="Q43" s="86">
        <f t="shared" si="8"/>
        <v>-2.5071405902887891</v>
      </c>
      <c r="R43" s="86">
        <f t="shared" si="8"/>
        <v>1.9856770833333315</v>
      </c>
      <c r="S43" s="86">
        <f t="shared" si="8"/>
        <v>4.7558250877752961</v>
      </c>
      <c r="T43" s="86">
        <f t="shared" si="8"/>
        <v>2.2851919561243199</v>
      </c>
      <c r="U43" s="86">
        <f t="shared" si="8"/>
        <v>20.107238605898118</v>
      </c>
      <c r="V43" s="86">
        <f t="shared" si="8"/>
        <v>-3.9186507936507917</v>
      </c>
      <c r="W43" s="89"/>
    </row>
    <row r="44" spans="2:34" s="90" customFormat="1" ht="28.5" customHeight="1" x14ac:dyDescent="0.2">
      <c r="B44" s="91" t="s">
        <v>1</v>
      </c>
      <c r="C44" s="92">
        <v>1.113</v>
      </c>
      <c r="D44" s="92">
        <v>1.0980000000000001</v>
      </c>
      <c r="E44" s="92">
        <v>1.0569999999999999</v>
      </c>
      <c r="F44" s="92">
        <v>1.0609999999999999</v>
      </c>
      <c r="G44" s="92">
        <v>1.044</v>
      </c>
      <c r="H44" s="92">
        <v>0.97199999999999998</v>
      </c>
      <c r="I44" s="92">
        <v>0.98299999999999998</v>
      </c>
      <c r="J44" s="92">
        <v>0.96299999999999997</v>
      </c>
      <c r="K44" s="92">
        <v>0.98</v>
      </c>
      <c r="L44" s="87"/>
      <c r="M44" s="91" t="s">
        <v>1</v>
      </c>
      <c r="N44" s="93"/>
      <c r="O44" s="92">
        <f t="shared" si="8"/>
        <v>-1.3477088948786975</v>
      </c>
      <c r="P44" s="92">
        <f t="shared" si="8"/>
        <v>-3.7340619307832554</v>
      </c>
      <c r="Q44" s="92">
        <f t="shared" si="8"/>
        <v>0.37842951750236553</v>
      </c>
      <c r="R44" s="92">
        <f t="shared" si="8"/>
        <v>-1.6022620169651183</v>
      </c>
      <c r="S44" s="92">
        <f t="shared" si="8"/>
        <v>-6.8965517241379368</v>
      </c>
      <c r="T44" s="92">
        <f t="shared" si="8"/>
        <v>1.1316872427983551</v>
      </c>
      <c r="U44" s="92">
        <f t="shared" si="8"/>
        <v>-2.034587995930826</v>
      </c>
      <c r="V44" s="92">
        <f t="shared" si="8"/>
        <v>1.7653167185877481</v>
      </c>
      <c r="W44" s="89"/>
    </row>
    <row r="45" spans="2:34" ht="28.5" customHeight="1" x14ac:dyDescent="0.2">
      <c r="B45" s="94" t="s">
        <v>8</v>
      </c>
      <c r="C45" s="95">
        <f>C36+C42</f>
        <v>15.317</v>
      </c>
      <c r="D45" s="95">
        <f t="shared" ref="D45:K45" si="9">D36+D42</f>
        <v>15.609</v>
      </c>
      <c r="E45" s="95">
        <f t="shared" si="9"/>
        <v>15.960999999999999</v>
      </c>
      <c r="F45" s="95">
        <f t="shared" si="9"/>
        <v>15.694000000000001</v>
      </c>
      <c r="G45" s="95">
        <f t="shared" si="9"/>
        <v>15.882999999999999</v>
      </c>
      <c r="H45" s="95">
        <f t="shared" si="9"/>
        <v>16.618000000000002</v>
      </c>
      <c r="I45" s="95">
        <f t="shared" si="9"/>
        <v>17.334</v>
      </c>
      <c r="J45" s="95">
        <f t="shared" si="9"/>
        <v>18.57</v>
      </c>
      <c r="K45" s="95">
        <f t="shared" si="9"/>
        <v>19.206</v>
      </c>
      <c r="L45" s="83"/>
      <c r="M45" s="94" t="s">
        <v>8</v>
      </c>
      <c r="N45" s="96"/>
      <c r="O45" s="95">
        <f t="shared" si="8"/>
        <v>1.9063785336554142</v>
      </c>
      <c r="P45" s="95">
        <f t="shared" si="8"/>
        <v>2.2551092318534085</v>
      </c>
      <c r="Q45" s="95">
        <f t="shared" si="8"/>
        <v>-1.6728275170728508</v>
      </c>
      <c r="R45" s="95">
        <f t="shared" si="8"/>
        <v>1.2042818911685884</v>
      </c>
      <c r="S45" s="95">
        <f t="shared" si="8"/>
        <v>4.6275892463640567</v>
      </c>
      <c r="T45" s="95">
        <f t="shared" si="8"/>
        <v>4.3085810566855063</v>
      </c>
      <c r="U45" s="95">
        <f t="shared" si="8"/>
        <v>7.1304949809622746</v>
      </c>
      <c r="V45" s="95">
        <f t="shared" si="8"/>
        <v>3.4248788368335981</v>
      </c>
      <c r="W45" s="2"/>
    </row>
    <row r="46" spans="2:34" x14ac:dyDescent="0.25">
      <c r="B46" s="113" t="s">
        <v>37</v>
      </c>
      <c r="C46" s="113"/>
      <c r="D46" s="113"/>
      <c r="E46" s="113"/>
      <c r="F46" s="113"/>
      <c r="G46" s="113"/>
      <c r="H46" s="113"/>
      <c r="I46" s="72"/>
      <c r="J46" s="72"/>
      <c r="K46" s="72"/>
      <c r="L46" s="72"/>
      <c r="M46" s="113" t="s">
        <v>11</v>
      </c>
      <c r="N46" s="113"/>
      <c r="O46" s="113"/>
      <c r="P46" s="113"/>
      <c r="Q46" s="113"/>
      <c r="R46" s="113"/>
      <c r="S46" s="113"/>
      <c r="T46" s="102"/>
      <c r="U46" s="102"/>
      <c r="V46" s="102"/>
    </row>
    <row r="47" spans="2:34" ht="28.5" customHeight="1" x14ac:dyDescent="0.2">
      <c r="B47" s="111" t="s">
        <v>83</v>
      </c>
      <c r="C47" s="111"/>
      <c r="D47" s="111"/>
      <c r="E47" s="111"/>
      <c r="F47" s="111"/>
      <c r="G47" s="111"/>
      <c r="H47" s="111"/>
      <c r="I47" s="112"/>
      <c r="J47" s="112"/>
      <c r="K47" s="112"/>
      <c r="L47" s="98"/>
      <c r="M47" s="111" t="s">
        <v>86</v>
      </c>
      <c r="N47" s="111"/>
      <c r="O47" s="111"/>
      <c r="P47" s="111"/>
      <c r="Q47" s="111"/>
      <c r="R47" s="111"/>
      <c r="S47" s="111"/>
      <c r="T47" s="111"/>
      <c r="U47" s="111"/>
      <c r="V47" s="111"/>
      <c r="X47" s="2"/>
      <c r="Y47" s="2"/>
      <c r="Z47" s="2"/>
      <c r="AA47" s="2"/>
      <c r="AB47" s="2"/>
      <c r="AC47" s="2"/>
      <c r="AD47" s="2"/>
      <c r="AE47" s="2"/>
      <c r="AF47" s="2"/>
      <c r="AG47" s="2"/>
    </row>
    <row r="48" spans="2:34" ht="28.5" customHeight="1" x14ac:dyDescent="0.2">
      <c r="B48" s="111" t="s">
        <v>57</v>
      </c>
      <c r="C48" s="111"/>
      <c r="D48" s="111"/>
      <c r="E48" s="111"/>
      <c r="F48" s="111"/>
      <c r="G48" s="111"/>
      <c r="H48" s="111"/>
      <c r="I48" s="112"/>
      <c r="J48" s="112"/>
      <c r="K48" s="112"/>
      <c r="L48" s="98"/>
      <c r="M48" s="111" t="s">
        <v>57</v>
      </c>
      <c r="N48" s="111"/>
      <c r="O48" s="111"/>
      <c r="P48" s="111"/>
      <c r="Q48" s="111"/>
      <c r="R48" s="111"/>
      <c r="S48" s="111"/>
      <c r="T48" s="111"/>
      <c r="U48" s="111"/>
      <c r="V48" s="111"/>
      <c r="X48" s="2"/>
      <c r="Y48" s="2"/>
      <c r="Z48" s="2"/>
      <c r="AA48" s="2"/>
      <c r="AB48" s="2"/>
      <c r="AC48" s="2"/>
      <c r="AD48" s="2"/>
      <c r="AE48" s="2"/>
      <c r="AF48" s="2"/>
      <c r="AG48" s="2"/>
    </row>
    <row r="49" spans="1:34" x14ac:dyDescent="0.2">
      <c r="B49" s="2"/>
      <c r="C49" s="2"/>
      <c r="D49" s="2"/>
      <c r="E49" s="2"/>
      <c r="F49" s="2"/>
      <c r="G49" s="2"/>
      <c r="H49" s="2"/>
      <c r="I49" s="2"/>
      <c r="J49" s="2"/>
      <c r="K49" s="2"/>
      <c r="L49" s="2"/>
      <c r="M49" s="2"/>
      <c r="N49" s="2"/>
      <c r="O49" s="2"/>
      <c r="P49" s="2"/>
      <c r="Q49" s="2"/>
      <c r="R49" s="2"/>
      <c r="S49" s="2"/>
      <c r="T49" s="2"/>
      <c r="U49" s="2"/>
      <c r="V49" s="2"/>
    </row>
    <row r="50" spans="1:34" ht="15.75" customHeight="1" x14ac:dyDescent="0.2">
      <c r="A50" s="2"/>
      <c r="B50" s="2"/>
      <c r="C50" s="2"/>
      <c r="D50" s="2"/>
      <c r="E50" s="2"/>
      <c r="F50" s="2"/>
      <c r="G50" s="2"/>
      <c r="H50" s="2"/>
      <c r="I50" s="2"/>
      <c r="J50" s="2"/>
      <c r="K50" s="2"/>
      <c r="L50" s="2"/>
      <c r="M50" s="2"/>
      <c r="N50" s="2"/>
      <c r="O50" s="2"/>
      <c r="P50" s="2"/>
      <c r="Q50" s="2"/>
      <c r="R50" s="2"/>
      <c r="S50" s="2"/>
      <c r="T50" s="2"/>
      <c r="U50" s="2"/>
      <c r="V50" s="2"/>
    </row>
    <row r="51" spans="1:34" x14ac:dyDescent="0.2">
      <c r="A51" s="2"/>
      <c r="B51" s="109" t="s">
        <v>70</v>
      </c>
      <c r="C51" s="110"/>
      <c r="D51" s="110"/>
      <c r="E51" s="110"/>
      <c r="F51" s="110"/>
      <c r="G51" s="110"/>
      <c r="H51" s="110"/>
      <c r="I51" s="110"/>
      <c r="J51" s="110"/>
      <c r="K51" s="110"/>
      <c r="L51" s="110"/>
      <c r="M51" s="2"/>
      <c r="N51" s="2"/>
      <c r="O51" s="2"/>
      <c r="P51" s="2"/>
      <c r="Q51" s="2"/>
      <c r="R51" s="2"/>
      <c r="S51" s="2"/>
      <c r="T51" s="2"/>
      <c r="U51" s="2"/>
      <c r="V51" s="2"/>
    </row>
    <row r="52" spans="1:34" ht="33.75" customHeight="1" x14ac:dyDescent="0.2">
      <c r="B52" s="78"/>
      <c r="C52" s="79">
        <v>2009</v>
      </c>
      <c r="D52" s="79">
        <v>2010</v>
      </c>
      <c r="E52" s="79">
        <v>2011</v>
      </c>
      <c r="F52" s="79">
        <v>2012</v>
      </c>
      <c r="G52" s="79">
        <v>2013</v>
      </c>
      <c r="H52" s="79">
        <v>2014</v>
      </c>
      <c r="I52" s="79">
        <v>2015</v>
      </c>
      <c r="J52" s="79">
        <v>2016</v>
      </c>
      <c r="K52" s="79">
        <v>2017</v>
      </c>
      <c r="L52" s="80"/>
      <c r="M52" s="2"/>
      <c r="N52" s="2"/>
      <c r="O52" s="2"/>
      <c r="P52" s="2"/>
      <c r="Q52" s="2"/>
      <c r="R52" s="2"/>
      <c r="S52" s="2"/>
      <c r="T52" s="2"/>
      <c r="U52" s="2"/>
      <c r="V52" s="2"/>
      <c r="W52" s="2"/>
      <c r="Y52" s="2"/>
      <c r="Z52" s="2"/>
      <c r="AA52" s="2"/>
      <c r="AB52" s="2"/>
      <c r="AC52" s="2"/>
      <c r="AD52" s="2"/>
      <c r="AE52" s="2"/>
      <c r="AF52" s="2"/>
      <c r="AG52" s="2"/>
      <c r="AH52" s="2"/>
    </row>
    <row r="53" spans="1:34" ht="25.5" x14ac:dyDescent="0.2">
      <c r="A53" s="2"/>
      <c r="B53" s="103" t="s">
        <v>66</v>
      </c>
      <c r="C53" s="104">
        <v>1936.4222519999998</v>
      </c>
      <c r="D53" s="104">
        <v>1995.2889910000004</v>
      </c>
      <c r="E53" s="104">
        <v>2058.3688809999994</v>
      </c>
      <c r="F53" s="104">
        <v>2088.8043830000001</v>
      </c>
      <c r="G53" s="104">
        <v>2117.1891000000001</v>
      </c>
      <c r="H53" s="104">
        <v>2149.7649999999999</v>
      </c>
      <c r="I53" s="104">
        <v>2198.4320000000002</v>
      </c>
      <c r="J53" s="104">
        <v>2234.1289999999999</v>
      </c>
      <c r="K53" s="104">
        <v>2295.0630000000001</v>
      </c>
      <c r="L53" s="2"/>
      <c r="M53" s="2"/>
      <c r="N53" s="2"/>
      <c r="O53" s="2"/>
      <c r="P53" s="2"/>
      <c r="Q53" s="2"/>
      <c r="R53" s="2"/>
      <c r="S53" s="2"/>
      <c r="T53" s="2"/>
      <c r="U53" s="2"/>
      <c r="V53" s="2"/>
    </row>
    <row r="54" spans="1:34" ht="25.5" x14ac:dyDescent="0.2">
      <c r="A54" s="2"/>
      <c r="B54" s="105" t="s">
        <v>68</v>
      </c>
      <c r="C54" s="106">
        <f t="shared" ref="C54:K54" si="10">100*C13/C53</f>
        <v>0.78216411654827456</v>
      </c>
      <c r="D54" s="106">
        <f t="shared" si="10"/>
        <v>0.7822425759076419</v>
      </c>
      <c r="E54" s="106">
        <f t="shared" si="10"/>
        <v>0.78285287679686821</v>
      </c>
      <c r="F54" s="106">
        <f t="shared" si="10"/>
        <v>0.7683342744115641</v>
      </c>
      <c r="G54" s="106">
        <f t="shared" si="10"/>
        <v>0.77140015504519643</v>
      </c>
      <c r="H54" s="106">
        <f t="shared" si="10"/>
        <v>0.79576139717597039</v>
      </c>
      <c r="I54" s="106">
        <f t="shared" si="10"/>
        <v>0.80962249457795354</v>
      </c>
      <c r="J54" s="106">
        <f t="shared" si="10"/>
        <v>0.85809727191223062</v>
      </c>
      <c r="K54" s="106">
        <f t="shared" si="10"/>
        <v>0.86620715858344621</v>
      </c>
      <c r="L54" s="2"/>
      <c r="M54" s="2"/>
      <c r="N54" s="2"/>
      <c r="O54" s="2"/>
      <c r="P54" s="2"/>
      <c r="Q54" s="2"/>
      <c r="R54" s="2"/>
      <c r="S54" s="2"/>
      <c r="T54" s="2"/>
      <c r="U54" s="2"/>
      <c r="V54" s="2"/>
    </row>
    <row r="55" spans="1:34" x14ac:dyDescent="0.2">
      <c r="A55" s="2"/>
      <c r="B55" s="111" t="s">
        <v>69</v>
      </c>
      <c r="C55" s="111"/>
      <c r="D55" s="111"/>
      <c r="E55" s="111"/>
      <c r="F55" s="111"/>
      <c r="G55" s="111"/>
      <c r="H55" s="111"/>
      <c r="I55" s="112"/>
      <c r="J55" s="112"/>
      <c r="K55" s="112"/>
      <c r="L55" s="2"/>
      <c r="M55" s="2"/>
      <c r="N55" s="2"/>
      <c r="O55" s="2"/>
      <c r="P55" s="2"/>
      <c r="Q55" s="2"/>
      <c r="R55" s="2"/>
      <c r="S55" s="2"/>
      <c r="T55" s="2"/>
      <c r="U55" s="2"/>
      <c r="V55" s="2"/>
    </row>
    <row r="56" spans="1:34" x14ac:dyDescent="0.2">
      <c r="A56" s="2"/>
      <c r="B56" s="111" t="s">
        <v>67</v>
      </c>
      <c r="C56" s="111"/>
      <c r="D56" s="111"/>
      <c r="E56" s="111"/>
      <c r="F56" s="111"/>
      <c r="G56" s="111"/>
      <c r="H56" s="111"/>
      <c r="I56" s="112"/>
      <c r="J56" s="112"/>
      <c r="K56" s="112"/>
      <c r="L56" s="2"/>
      <c r="M56" s="2"/>
      <c r="N56" s="2"/>
      <c r="O56" s="2"/>
      <c r="P56" s="2"/>
      <c r="Q56" s="2"/>
      <c r="R56" s="2"/>
      <c r="S56" s="2"/>
      <c r="T56" s="2"/>
      <c r="U56" s="2"/>
      <c r="V56" s="2"/>
    </row>
    <row r="57" spans="1:34" x14ac:dyDescent="0.2">
      <c r="A57" s="2"/>
      <c r="B57" s="2"/>
      <c r="C57" s="2"/>
      <c r="D57" s="2"/>
      <c r="E57" s="2"/>
      <c r="F57" s="2"/>
      <c r="G57" s="2"/>
      <c r="H57" s="2"/>
      <c r="I57" s="2"/>
      <c r="J57" s="2"/>
      <c r="K57" s="2"/>
      <c r="L57" s="2"/>
      <c r="M57" s="2"/>
      <c r="N57" s="2"/>
      <c r="O57" s="2"/>
      <c r="P57" s="2"/>
      <c r="Q57" s="2"/>
      <c r="R57" s="2"/>
      <c r="S57" s="2"/>
      <c r="T57" s="2"/>
      <c r="U57" s="2"/>
      <c r="V57" s="2"/>
    </row>
    <row r="58" spans="1:34" x14ac:dyDescent="0.2">
      <c r="A58" s="2"/>
      <c r="B58" s="2"/>
      <c r="C58" s="2"/>
      <c r="D58" s="2"/>
      <c r="E58" s="2"/>
      <c r="F58" s="2"/>
      <c r="G58" s="2"/>
      <c r="H58" s="2"/>
      <c r="I58" s="2"/>
      <c r="J58" s="2"/>
      <c r="K58" s="2"/>
      <c r="L58" s="2"/>
      <c r="M58" s="2"/>
      <c r="N58" s="2"/>
      <c r="O58" s="2"/>
      <c r="P58" s="2"/>
      <c r="Q58" s="2"/>
      <c r="R58" s="2"/>
      <c r="S58" s="2"/>
      <c r="T58" s="2"/>
      <c r="U58" s="2"/>
      <c r="V58" s="2"/>
    </row>
    <row r="59" spans="1:34" x14ac:dyDescent="0.2">
      <c r="A59" s="2"/>
      <c r="B59" s="2"/>
      <c r="C59" s="2"/>
      <c r="D59" s="2"/>
      <c r="E59" s="2"/>
      <c r="F59" s="2"/>
      <c r="G59" s="2"/>
      <c r="H59" s="2"/>
      <c r="I59" s="2"/>
      <c r="J59" s="2"/>
      <c r="K59" s="2"/>
      <c r="L59" s="2"/>
      <c r="M59" s="2"/>
      <c r="N59" s="2"/>
      <c r="O59" s="2"/>
      <c r="P59" s="2"/>
      <c r="Q59" s="2"/>
      <c r="R59" s="2"/>
      <c r="S59" s="2"/>
      <c r="T59" s="2"/>
      <c r="U59" s="2"/>
      <c r="V59" s="2"/>
    </row>
    <row r="60" spans="1:34" x14ac:dyDescent="0.2">
      <c r="A60" s="2"/>
      <c r="B60" s="2"/>
      <c r="C60" s="2"/>
      <c r="D60" s="2"/>
      <c r="E60" s="2"/>
      <c r="F60" s="2"/>
      <c r="G60" s="2"/>
      <c r="H60" s="2"/>
      <c r="I60" s="2"/>
      <c r="J60" s="2"/>
      <c r="K60" s="2"/>
      <c r="L60" s="2"/>
      <c r="M60" s="2"/>
      <c r="N60" s="2"/>
      <c r="O60" s="2"/>
      <c r="P60" s="2"/>
      <c r="Q60" s="2"/>
      <c r="R60" s="2"/>
      <c r="S60" s="2"/>
      <c r="T60" s="2"/>
      <c r="U60" s="2"/>
      <c r="V60" s="2"/>
    </row>
    <row r="61" spans="1:34" ht="27" customHeight="1" x14ac:dyDescent="0.2">
      <c r="A61" s="2"/>
      <c r="B61" s="2"/>
      <c r="C61" s="2"/>
      <c r="D61" s="2"/>
      <c r="E61" s="2"/>
      <c r="F61" s="2"/>
      <c r="G61" s="2"/>
      <c r="H61" s="2"/>
      <c r="I61" s="2"/>
      <c r="J61" s="2"/>
      <c r="K61" s="2"/>
      <c r="L61" s="2"/>
      <c r="M61" s="2"/>
      <c r="N61" s="2"/>
      <c r="O61" s="2"/>
      <c r="P61" s="2"/>
      <c r="Q61" s="2"/>
      <c r="R61" s="2"/>
      <c r="S61" s="2"/>
      <c r="T61" s="2"/>
      <c r="U61" s="2"/>
      <c r="V61" s="2"/>
    </row>
    <row r="62" spans="1:34" ht="27" customHeight="1" x14ac:dyDescent="0.2">
      <c r="A62" s="2"/>
      <c r="B62" s="2"/>
      <c r="C62" s="2"/>
      <c r="D62" s="2"/>
      <c r="E62" s="2"/>
      <c r="F62" s="2"/>
      <c r="G62" s="2"/>
      <c r="H62" s="2"/>
      <c r="I62" s="2"/>
      <c r="J62" s="2"/>
      <c r="K62" s="2"/>
      <c r="L62" s="2"/>
      <c r="M62" s="2"/>
      <c r="N62" s="2"/>
      <c r="O62" s="2"/>
      <c r="P62" s="2"/>
      <c r="Q62" s="2"/>
      <c r="R62" s="2"/>
      <c r="S62" s="2"/>
      <c r="T62" s="2"/>
      <c r="U62" s="2"/>
      <c r="V62" s="2"/>
    </row>
    <row r="63" spans="1:34" x14ac:dyDescent="0.2">
      <c r="A63" s="2"/>
      <c r="B63" s="2"/>
      <c r="C63" s="2"/>
      <c r="D63" s="2"/>
      <c r="E63" s="2"/>
      <c r="F63" s="2"/>
      <c r="G63" s="2"/>
      <c r="H63" s="2"/>
      <c r="I63" s="2"/>
      <c r="J63" s="2"/>
      <c r="K63" s="2"/>
      <c r="L63" s="2"/>
      <c r="M63" s="2"/>
      <c r="N63" s="2"/>
      <c r="O63" s="2"/>
      <c r="P63" s="2"/>
      <c r="Q63" s="2"/>
      <c r="R63" s="2"/>
      <c r="S63" s="2"/>
      <c r="T63" s="2"/>
      <c r="U63" s="2"/>
      <c r="V63" s="2"/>
    </row>
    <row r="64" spans="1:34" x14ac:dyDescent="0.2">
      <c r="A64" s="2"/>
      <c r="B64" s="2"/>
      <c r="C64" s="2"/>
      <c r="D64" s="2"/>
      <c r="E64" s="2"/>
      <c r="F64" s="2"/>
      <c r="G64" s="2"/>
      <c r="H64" s="2"/>
      <c r="I64" s="2"/>
      <c r="J64" s="2"/>
      <c r="K64" s="2"/>
      <c r="L64" s="2"/>
      <c r="M64" s="2"/>
      <c r="N64" s="2"/>
      <c r="O64" s="2"/>
      <c r="P64" s="2"/>
      <c r="Q64" s="2"/>
      <c r="R64" s="2"/>
      <c r="S64" s="2"/>
      <c r="T64" s="2"/>
      <c r="U64" s="2"/>
      <c r="V64" s="2"/>
    </row>
    <row r="65" spans="1:30" x14ac:dyDescent="0.2">
      <c r="A65" s="2"/>
      <c r="B65" s="2"/>
      <c r="C65" s="2"/>
      <c r="D65" s="2"/>
      <c r="E65" s="2"/>
      <c r="F65" s="2"/>
      <c r="G65" s="2"/>
      <c r="H65" s="2"/>
      <c r="I65" s="2"/>
      <c r="J65" s="2"/>
      <c r="K65" s="2"/>
      <c r="L65" s="2"/>
      <c r="M65" s="2"/>
      <c r="N65" s="2"/>
      <c r="O65" s="2"/>
      <c r="P65" s="2"/>
      <c r="Q65" s="2"/>
      <c r="R65" s="2"/>
      <c r="S65" s="2"/>
      <c r="T65" s="2"/>
      <c r="U65" s="2"/>
      <c r="V65" s="2"/>
    </row>
    <row r="66" spans="1:30" x14ac:dyDescent="0.2">
      <c r="A66" s="2"/>
      <c r="M66" s="2"/>
      <c r="N66" s="2"/>
      <c r="O66" s="2"/>
    </row>
    <row r="67" spans="1:30" x14ac:dyDescent="0.2">
      <c r="A67" s="2"/>
      <c r="M67" s="2"/>
      <c r="N67" s="2"/>
      <c r="O67" s="2"/>
    </row>
    <row r="68" spans="1:30" x14ac:dyDescent="0.2">
      <c r="A68" s="2"/>
      <c r="M68" s="2"/>
      <c r="N68" s="2"/>
      <c r="O68" s="2"/>
    </row>
    <row r="69" spans="1:30" x14ac:dyDescent="0.2">
      <c r="A69" s="2"/>
      <c r="M69" s="2"/>
      <c r="N69" s="2"/>
      <c r="O69" s="2"/>
    </row>
    <row r="70" spans="1:30" x14ac:dyDescent="0.2">
      <c r="A70" s="2"/>
      <c r="M70" s="2"/>
      <c r="N70" s="2"/>
      <c r="O70" s="2"/>
    </row>
    <row r="71" spans="1:30" x14ac:dyDescent="0.2">
      <c r="A71" s="2"/>
      <c r="M71" s="2"/>
      <c r="N71" s="2"/>
      <c r="O71" s="2"/>
    </row>
    <row r="72" spans="1:30" x14ac:dyDescent="0.2">
      <c r="A72" s="2"/>
      <c r="M72" s="2"/>
      <c r="N72" s="2"/>
      <c r="O72" s="2"/>
    </row>
    <row r="73" spans="1:30" x14ac:dyDescent="0.2">
      <c r="A73" s="2"/>
      <c r="M73" s="2"/>
      <c r="N73" s="2"/>
      <c r="O73" s="2"/>
    </row>
    <row r="74" spans="1:30" x14ac:dyDescent="0.2">
      <c r="A74" s="2"/>
      <c r="M74" s="2"/>
      <c r="N74" s="2"/>
      <c r="O74" s="2"/>
    </row>
    <row r="75" spans="1:30" x14ac:dyDescent="0.2">
      <c r="A75" s="2"/>
      <c r="M75" s="2"/>
      <c r="N75" s="2"/>
      <c r="O75" s="2"/>
    </row>
    <row r="76" spans="1:30" x14ac:dyDescent="0.2">
      <c r="A76" s="2"/>
      <c r="M76" s="2"/>
      <c r="N76" s="2"/>
      <c r="O76" s="2"/>
    </row>
    <row r="77" spans="1:30" x14ac:dyDescent="0.2">
      <c r="A77" s="2"/>
      <c r="M77" s="2"/>
      <c r="N77" s="2"/>
      <c r="O77" s="2"/>
      <c r="P77" s="2"/>
      <c r="Q77" s="2"/>
      <c r="R77" s="2"/>
      <c r="S77" s="2"/>
      <c r="T77" s="97"/>
      <c r="U77" s="97"/>
      <c r="V77" s="97"/>
      <c r="W77" s="2"/>
      <c r="X77" s="2"/>
      <c r="Y77" s="2"/>
      <c r="Z77" s="2"/>
      <c r="AA77" s="2"/>
      <c r="AB77" s="2"/>
      <c r="AC77" s="2"/>
      <c r="AD77" s="2"/>
    </row>
    <row r="78" spans="1:30" x14ac:dyDescent="0.2">
      <c r="A78" s="2"/>
      <c r="M78" s="2"/>
      <c r="N78" s="2"/>
      <c r="O78" s="2"/>
      <c r="P78" s="2"/>
      <c r="Q78" s="2"/>
      <c r="R78" s="2"/>
      <c r="S78" s="2"/>
      <c r="T78" s="97"/>
      <c r="U78" s="97"/>
      <c r="V78" s="97"/>
      <c r="W78" s="2"/>
      <c r="X78" s="2"/>
      <c r="Y78" s="2"/>
      <c r="Z78" s="2"/>
      <c r="AA78" s="2"/>
      <c r="AB78" s="2"/>
      <c r="AC78" s="2"/>
      <c r="AD78" s="2"/>
    </row>
    <row r="79" spans="1:30" x14ac:dyDescent="0.2">
      <c r="A79" s="2"/>
      <c r="M79" s="2"/>
      <c r="N79" s="2"/>
      <c r="O79" s="2"/>
      <c r="P79" s="2"/>
      <c r="Q79" s="2"/>
      <c r="R79" s="2"/>
      <c r="S79" s="2"/>
      <c r="T79" s="97"/>
      <c r="U79" s="97"/>
      <c r="V79" s="97"/>
      <c r="W79" s="2"/>
      <c r="X79" s="2"/>
      <c r="Y79" s="2"/>
      <c r="Z79" s="2"/>
      <c r="AA79" s="2"/>
      <c r="AB79" s="2"/>
      <c r="AC79" s="2"/>
      <c r="AD79" s="2"/>
    </row>
    <row r="80" spans="1:30" x14ac:dyDescent="0.2">
      <c r="A80" s="2"/>
      <c r="M80" s="2"/>
      <c r="N80" s="2"/>
      <c r="O80" s="2"/>
      <c r="P80" s="2"/>
      <c r="Q80" s="2"/>
      <c r="R80" s="2"/>
      <c r="S80" s="2"/>
      <c r="T80" s="97"/>
      <c r="U80" s="97"/>
      <c r="V80" s="97"/>
      <c r="W80" s="2"/>
      <c r="X80" s="2"/>
      <c r="Y80" s="2"/>
      <c r="Z80" s="2"/>
      <c r="AA80" s="2"/>
      <c r="AB80" s="2"/>
      <c r="AC80" s="2"/>
      <c r="AD80" s="2"/>
    </row>
    <row r="81" spans="1:22" x14ac:dyDescent="0.2">
      <c r="A81" s="2"/>
      <c r="M81" s="2"/>
      <c r="N81" s="2"/>
      <c r="O81" s="2"/>
      <c r="P81" s="2"/>
      <c r="Q81" s="2"/>
      <c r="R81" s="2"/>
      <c r="S81" s="2"/>
      <c r="T81" s="97"/>
      <c r="U81" s="97"/>
      <c r="V81" s="97"/>
    </row>
    <row r="82" spans="1:22" x14ac:dyDescent="0.2">
      <c r="A82" s="2"/>
      <c r="B82" s="2"/>
      <c r="C82" s="2"/>
      <c r="D82" s="2"/>
      <c r="E82" s="2"/>
      <c r="F82" s="2"/>
      <c r="G82" s="2"/>
      <c r="H82" s="2"/>
      <c r="I82" s="2"/>
      <c r="J82" s="2"/>
      <c r="K82" s="2"/>
      <c r="L82" s="2"/>
      <c r="M82" s="2"/>
      <c r="N82" s="2"/>
      <c r="O82" s="2"/>
    </row>
    <row r="83" spans="1:22" x14ac:dyDescent="0.2">
      <c r="A83" s="2"/>
      <c r="B83" s="2"/>
      <c r="C83" s="2"/>
      <c r="D83" s="2"/>
      <c r="E83" s="2"/>
      <c r="F83" s="2"/>
      <c r="G83" s="2"/>
      <c r="H83" s="2"/>
      <c r="I83" s="2"/>
      <c r="J83" s="2"/>
      <c r="K83" s="2"/>
      <c r="L83" s="2"/>
      <c r="M83" s="2"/>
      <c r="N83" s="2"/>
      <c r="O83" s="2"/>
    </row>
    <row r="84" spans="1:22" x14ac:dyDescent="0.2">
      <c r="A84" s="2"/>
      <c r="B84" s="2"/>
      <c r="C84" s="2"/>
      <c r="D84" s="2"/>
      <c r="E84" s="2"/>
      <c r="F84" s="2"/>
      <c r="G84" s="2"/>
      <c r="H84" s="2"/>
      <c r="I84" s="2"/>
      <c r="J84" s="2"/>
      <c r="K84" s="2"/>
      <c r="L84" s="2"/>
      <c r="M84" s="2"/>
      <c r="N84" s="2"/>
      <c r="O84" s="2"/>
    </row>
    <row r="85" spans="1:22" x14ac:dyDescent="0.2">
      <c r="A85" s="2"/>
      <c r="B85" s="2"/>
      <c r="C85" s="2"/>
      <c r="D85" s="2"/>
      <c r="E85" s="2"/>
      <c r="F85" s="2"/>
      <c r="G85" s="2"/>
      <c r="H85" s="2"/>
      <c r="I85" s="2"/>
      <c r="J85" s="2"/>
      <c r="K85" s="2"/>
      <c r="L85" s="2"/>
      <c r="M85" s="2"/>
      <c r="N85" s="2"/>
      <c r="O85" s="2"/>
    </row>
    <row r="86" spans="1:22" x14ac:dyDescent="0.2">
      <c r="A86" s="2"/>
      <c r="B86" s="2"/>
      <c r="C86" s="2"/>
      <c r="D86" s="2"/>
      <c r="E86" s="2"/>
      <c r="F86" s="2"/>
      <c r="G86" s="2"/>
      <c r="H86" s="2"/>
      <c r="I86" s="2"/>
      <c r="J86" s="2"/>
      <c r="K86" s="2"/>
      <c r="L86" s="2"/>
      <c r="M86" s="2"/>
      <c r="N86" s="2"/>
      <c r="O86" s="2"/>
    </row>
    <row r="87" spans="1:22" x14ac:dyDescent="0.2">
      <c r="A87" s="2"/>
      <c r="B87" s="2"/>
      <c r="C87" s="2"/>
      <c r="D87" s="2"/>
      <c r="E87" s="2"/>
      <c r="F87" s="2"/>
      <c r="G87" s="2"/>
      <c r="H87" s="2"/>
      <c r="I87" s="2"/>
      <c r="J87" s="2"/>
      <c r="K87" s="2"/>
      <c r="L87" s="2"/>
      <c r="M87" s="2"/>
      <c r="N87" s="2"/>
      <c r="O87" s="2"/>
    </row>
    <row r="88" spans="1:22" x14ac:dyDescent="0.2">
      <c r="A88" s="2"/>
      <c r="B88" s="2"/>
      <c r="C88" s="2"/>
      <c r="D88" s="2"/>
      <c r="E88" s="2"/>
      <c r="F88" s="2"/>
      <c r="G88" s="2"/>
      <c r="H88" s="2"/>
      <c r="I88" s="2"/>
      <c r="J88" s="2"/>
      <c r="K88" s="2"/>
      <c r="L88" s="2"/>
      <c r="M88" s="2"/>
      <c r="N88" s="2"/>
      <c r="O88" s="2"/>
    </row>
    <row r="89" spans="1:22" x14ac:dyDescent="0.2">
      <c r="A89" s="2"/>
      <c r="B89" s="2"/>
      <c r="C89" s="2"/>
      <c r="D89" s="2"/>
      <c r="E89" s="2"/>
      <c r="F89" s="2"/>
      <c r="G89" s="2"/>
      <c r="H89" s="2"/>
      <c r="I89" s="2"/>
      <c r="J89" s="2"/>
      <c r="K89" s="2"/>
      <c r="L89" s="2"/>
      <c r="M89" s="2"/>
      <c r="N89" s="2"/>
      <c r="O89" s="2"/>
    </row>
    <row r="90" spans="1:22" x14ac:dyDescent="0.2">
      <c r="A90" s="2"/>
      <c r="B90" s="2"/>
      <c r="C90" s="2"/>
      <c r="D90" s="2"/>
      <c r="E90" s="2"/>
      <c r="F90" s="2"/>
      <c r="G90" s="2"/>
      <c r="H90" s="2"/>
      <c r="I90" s="2"/>
      <c r="J90" s="2"/>
      <c r="K90" s="2"/>
      <c r="L90" s="2"/>
      <c r="M90" s="2"/>
      <c r="N90" s="2"/>
      <c r="O90" s="2"/>
    </row>
    <row r="91" spans="1:22" x14ac:dyDescent="0.2">
      <c r="A91" s="2"/>
      <c r="B91" s="2"/>
      <c r="C91" s="2"/>
      <c r="D91" s="2"/>
      <c r="E91" s="2"/>
      <c r="F91" s="2"/>
      <c r="G91" s="2"/>
      <c r="H91" s="2"/>
      <c r="I91" s="2"/>
      <c r="J91" s="2"/>
      <c r="K91" s="2"/>
      <c r="L91" s="2"/>
      <c r="M91" s="2"/>
      <c r="N91" s="2"/>
      <c r="O91" s="2"/>
    </row>
    <row r="92" spans="1:22" x14ac:dyDescent="0.2">
      <c r="A92" s="2"/>
      <c r="B92" s="2"/>
      <c r="C92" s="2"/>
      <c r="D92" s="2"/>
      <c r="E92" s="2"/>
      <c r="F92" s="2"/>
      <c r="G92" s="2"/>
      <c r="H92" s="2"/>
      <c r="I92" s="2"/>
      <c r="J92" s="2"/>
      <c r="K92" s="2"/>
      <c r="L92" s="2"/>
      <c r="M92" s="2"/>
      <c r="N92" s="2"/>
      <c r="O92" s="2"/>
    </row>
    <row r="93" spans="1:22" x14ac:dyDescent="0.2">
      <c r="A93" s="2"/>
      <c r="B93" s="2"/>
      <c r="C93" s="2"/>
      <c r="D93" s="2"/>
      <c r="E93" s="2"/>
      <c r="F93" s="2"/>
      <c r="G93" s="2"/>
      <c r="H93" s="2"/>
      <c r="I93" s="2"/>
      <c r="J93" s="2"/>
      <c r="K93" s="2"/>
      <c r="L93" s="2"/>
      <c r="M93" s="2"/>
      <c r="N93" s="2"/>
      <c r="O93" s="2"/>
    </row>
    <row r="94" spans="1:22" x14ac:dyDescent="0.2">
      <c r="A94" s="2"/>
      <c r="B94" s="2"/>
      <c r="C94" s="2"/>
      <c r="D94" s="2"/>
      <c r="E94" s="2"/>
      <c r="F94" s="2"/>
      <c r="G94" s="2"/>
      <c r="H94" s="2"/>
      <c r="I94" s="2"/>
      <c r="J94" s="2"/>
      <c r="K94" s="2"/>
      <c r="L94" s="2"/>
      <c r="M94" s="2"/>
      <c r="N94" s="2"/>
      <c r="O94" s="2"/>
    </row>
    <row r="95" spans="1:22" x14ac:dyDescent="0.2">
      <c r="A95" s="2"/>
      <c r="B95" s="2"/>
      <c r="C95" s="2"/>
      <c r="D95" s="2"/>
      <c r="E95" s="2"/>
      <c r="F95" s="2"/>
      <c r="G95" s="2"/>
      <c r="H95" s="2"/>
      <c r="I95" s="2"/>
      <c r="J95" s="2"/>
      <c r="K95" s="2"/>
      <c r="L95" s="2"/>
      <c r="M95" s="2"/>
      <c r="N95" s="2"/>
      <c r="O95" s="2"/>
    </row>
    <row r="96" spans="1:22" x14ac:dyDescent="0.2">
      <c r="A96" s="2"/>
      <c r="B96" s="2"/>
      <c r="C96" s="2"/>
      <c r="D96" s="2"/>
      <c r="E96" s="2"/>
      <c r="F96" s="2"/>
      <c r="G96" s="2"/>
      <c r="H96" s="2"/>
      <c r="I96" s="2"/>
      <c r="J96" s="2"/>
      <c r="K96" s="2"/>
      <c r="L96" s="2"/>
      <c r="M96" s="2"/>
      <c r="N96" s="2"/>
      <c r="O96" s="2"/>
      <c r="T96" s="77"/>
      <c r="U96" s="77"/>
      <c r="V96" s="77"/>
    </row>
    <row r="97" spans="1:22" x14ac:dyDescent="0.2">
      <c r="A97" s="2"/>
      <c r="B97" s="2"/>
      <c r="C97" s="2"/>
      <c r="D97" s="2"/>
      <c r="E97" s="2"/>
      <c r="F97" s="2"/>
      <c r="G97" s="2"/>
      <c r="H97" s="2"/>
      <c r="I97" s="2"/>
      <c r="J97" s="2"/>
      <c r="K97" s="2"/>
      <c r="L97" s="2"/>
      <c r="M97" s="2"/>
      <c r="N97" s="2"/>
      <c r="O97" s="2"/>
      <c r="T97" s="77"/>
      <c r="U97" s="77"/>
      <c r="V97" s="77"/>
    </row>
    <row r="98" spans="1:22" x14ac:dyDescent="0.2">
      <c r="A98" s="2"/>
      <c r="B98" s="2"/>
      <c r="C98" s="2"/>
      <c r="D98" s="2"/>
      <c r="E98" s="2"/>
      <c r="F98" s="2"/>
      <c r="G98" s="2"/>
      <c r="H98" s="2"/>
      <c r="I98" s="2"/>
      <c r="J98" s="2"/>
      <c r="K98" s="2"/>
      <c r="L98" s="2"/>
      <c r="M98" s="2"/>
      <c r="N98" s="2"/>
      <c r="O98" s="2"/>
      <c r="T98" s="77"/>
      <c r="U98" s="77"/>
      <c r="V98" s="77"/>
    </row>
    <row r="99" spans="1:22" x14ac:dyDescent="0.2">
      <c r="A99" s="2"/>
      <c r="B99" s="2"/>
      <c r="C99" s="2"/>
      <c r="D99" s="2"/>
      <c r="E99" s="2"/>
      <c r="F99" s="2"/>
      <c r="G99" s="2"/>
      <c r="H99" s="2"/>
      <c r="I99" s="2"/>
      <c r="J99" s="2"/>
      <c r="K99" s="2"/>
      <c r="L99" s="2"/>
      <c r="M99" s="2"/>
      <c r="N99" s="2"/>
      <c r="O99" s="2"/>
      <c r="T99" s="77"/>
      <c r="U99" s="77"/>
      <c r="V99" s="77"/>
    </row>
    <row r="100" spans="1:22" x14ac:dyDescent="0.2">
      <c r="A100" s="2"/>
      <c r="B100" s="2"/>
      <c r="C100" s="2"/>
      <c r="D100" s="2"/>
      <c r="E100" s="2"/>
      <c r="F100" s="2"/>
      <c r="G100" s="2"/>
      <c r="H100" s="2"/>
      <c r="I100" s="2"/>
      <c r="J100" s="2"/>
      <c r="K100" s="2"/>
      <c r="L100" s="2"/>
      <c r="M100" s="2"/>
      <c r="N100" s="2"/>
      <c r="O100" s="2"/>
      <c r="T100" s="77"/>
      <c r="U100" s="77"/>
      <c r="V100" s="77"/>
    </row>
    <row r="101" spans="1:22" x14ac:dyDescent="0.2">
      <c r="A101" s="2"/>
      <c r="B101" s="2"/>
      <c r="C101" s="2"/>
      <c r="D101" s="2"/>
      <c r="E101" s="2"/>
      <c r="F101" s="2"/>
      <c r="G101" s="2"/>
      <c r="H101" s="2"/>
      <c r="I101" s="2"/>
      <c r="J101" s="2"/>
      <c r="K101" s="2"/>
      <c r="L101" s="2"/>
      <c r="M101" s="2"/>
      <c r="N101" s="2"/>
      <c r="O101" s="2"/>
      <c r="T101" s="77"/>
      <c r="U101" s="77"/>
      <c r="V101" s="77"/>
    </row>
    <row r="102" spans="1:22" x14ac:dyDescent="0.2">
      <c r="A102" s="2"/>
      <c r="B102" s="2"/>
      <c r="C102" s="2"/>
      <c r="D102" s="2"/>
      <c r="E102" s="2"/>
      <c r="F102" s="2"/>
      <c r="G102" s="2"/>
      <c r="H102" s="2"/>
      <c r="I102" s="2"/>
      <c r="J102" s="2"/>
      <c r="K102" s="2"/>
      <c r="L102" s="2"/>
      <c r="M102" s="2"/>
      <c r="N102" s="2"/>
      <c r="O102" s="2"/>
      <c r="T102" s="77"/>
      <c r="U102" s="77"/>
      <c r="V102" s="77"/>
    </row>
    <row r="103" spans="1:22" x14ac:dyDescent="0.2">
      <c r="A103" s="2"/>
      <c r="B103" s="2"/>
      <c r="C103" s="2"/>
      <c r="D103" s="2"/>
      <c r="E103" s="2"/>
      <c r="F103" s="2"/>
      <c r="G103" s="2"/>
      <c r="H103" s="2"/>
      <c r="I103" s="2"/>
      <c r="J103" s="2"/>
      <c r="K103" s="2"/>
      <c r="L103" s="2"/>
      <c r="M103" s="2"/>
      <c r="N103" s="2"/>
      <c r="O103" s="2"/>
      <c r="T103" s="77"/>
      <c r="U103" s="77"/>
      <c r="V103" s="77"/>
    </row>
    <row r="104" spans="1:22" x14ac:dyDescent="0.2">
      <c r="A104" s="2"/>
      <c r="B104" s="2"/>
      <c r="C104" s="2"/>
      <c r="D104" s="2"/>
      <c r="E104" s="2"/>
      <c r="F104" s="2"/>
      <c r="G104" s="2"/>
      <c r="H104" s="2"/>
      <c r="I104" s="2"/>
      <c r="J104" s="2"/>
      <c r="K104" s="2"/>
      <c r="L104" s="2"/>
      <c r="M104" s="2"/>
      <c r="N104" s="2"/>
      <c r="O104" s="2"/>
      <c r="T104" s="77"/>
      <c r="U104" s="77"/>
      <c r="V104" s="77"/>
    </row>
    <row r="105" spans="1:22" x14ac:dyDescent="0.2">
      <c r="A105" s="2"/>
      <c r="B105" s="2"/>
      <c r="C105" s="2"/>
      <c r="D105" s="2"/>
      <c r="E105" s="2"/>
      <c r="F105" s="2"/>
      <c r="G105" s="2"/>
      <c r="H105" s="2"/>
      <c r="I105" s="2"/>
      <c r="J105" s="2"/>
      <c r="K105" s="2"/>
      <c r="L105" s="2"/>
      <c r="M105" s="2"/>
      <c r="N105" s="2"/>
      <c r="O105" s="2"/>
      <c r="T105" s="77"/>
      <c r="U105" s="77"/>
      <c r="V105" s="77"/>
    </row>
    <row r="106" spans="1:22" x14ac:dyDescent="0.2">
      <c r="A106" s="2"/>
      <c r="B106" s="2"/>
      <c r="C106" s="2"/>
      <c r="D106" s="2"/>
      <c r="E106" s="2"/>
      <c r="F106" s="2"/>
      <c r="G106" s="2"/>
      <c r="H106" s="2"/>
      <c r="I106" s="2"/>
      <c r="J106" s="2"/>
      <c r="K106" s="2"/>
      <c r="L106" s="2"/>
      <c r="M106" s="2"/>
      <c r="N106" s="2"/>
      <c r="O106" s="2"/>
      <c r="T106" s="77"/>
      <c r="U106" s="77"/>
      <c r="V106" s="77"/>
    </row>
    <row r="107" spans="1:22" x14ac:dyDescent="0.2">
      <c r="A107" s="2"/>
      <c r="B107" s="2"/>
      <c r="C107" s="2"/>
      <c r="D107" s="2"/>
      <c r="E107" s="2"/>
      <c r="F107" s="2"/>
      <c r="G107" s="2"/>
      <c r="H107" s="2"/>
      <c r="I107" s="2"/>
      <c r="J107" s="2"/>
      <c r="K107" s="2"/>
      <c r="L107" s="2"/>
      <c r="M107" s="2"/>
      <c r="N107" s="2"/>
      <c r="O107" s="2"/>
      <c r="T107" s="77"/>
      <c r="U107" s="77"/>
      <c r="V107" s="77"/>
    </row>
    <row r="108" spans="1:22" x14ac:dyDescent="0.2">
      <c r="A108" s="2"/>
      <c r="B108" s="2"/>
      <c r="C108" s="2"/>
      <c r="D108" s="2"/>
      <c r="E108" s="2"/>
      <c r="F108" s="2"/>
      <c r="G108" s="2"/>
      <c r="H108" s="2"/>
      <c r="I108" s="2"/>
      <c r="J108" s="2"/>
      <c r="K108" s="2"/>
      <c r="L108" s="2"/>
      <c r="M108" s="2"/>
      <c r="N108" s="2"/>
      <c r="O108" s="2"/>
      <c r="T108" s="77"/>
      <c r="U108" s="77"/>
      <c r="V108" s="77"/>
    </row>
    <row r="109" spans="1:22" x14ac:dyDescent="0.2">
      <c r="A109" s="2"/>
      <c r="B109" s="2"/>
      <c r="C109" s="2"/>
      <c r="D109" s="2"/>
      <c r="E109" s="2"/>
      <c r="F109" s="2"/>
      <c r="G109" s="2"/>
      <c r="H109" s="2"/>
      <c r="I109" s="2"/>
      <c r="J109" s="2"/>
      <c r="K109" s="2"/>
      <c r="L109" s="2"/>
      <c r="M109" s="2"/>
      <c r="N109" s="2"/>
      <c r="O109" s="2"/>
      <c r="T109" s="77"/>
      <c r="U109" s="77"/>
      <c r="V109" s="77"/>
    </row>
    <row r="110" spans="1:22" x14ac:dyDescent="0.2">
      <c r="A110" s="2"/>
      <c r="B110" s="2"/>
      <c r="C110" s="2"/>
      <c r="D110" s="2"/>
      <c r="E110" s="2"/>
      <c r="F110" s="2"/>
      <c r="G110" s="2"/>
      <c r="H110" s="2"/>
      <c r="I110" s="2"/>
      <c r="J110" s="2"/>
      <c r="K110" s="2"/>
      <c r="L110" s="2"/>
      <c r="M110" s="2"/>
      <c r="N110" s="2"/>
      <c r="O110" s="2"/>
      <c r="T110" s="77"/>
      <c r="U110" s="77"/>
      <c r="V110" s="77"/>
    </row>
    <row r="111" spans="1:22" x14ac:dyDescent="0.2">
      <c r="A111" s="2"/>
      <c r="B111" s="2"/>
      <c r="C111" s="2"/>
      <c r="D111" s="2"/>
      <c r="E111" s="2"/>
      <c r="F111" s="2"/>
      <c r="G111" s="2"/>
      <c r="H111" s="2"/>
      <c r="I111" s="2"/>
      <c r="J111" s="2"/>
      <c r="K111" s="2"/>
      <c r="L111" s="2"/>
      <c r="M111" s="2"/>
      <c r="N111" s="2"/>
      <c r="O111" s="2"/>
      <c r="T111" s="77"/>
      <c r="U111" s="77"/>
      <c r="V111" s="77"/>
    </row>
    <row r="112" spans="1:22" x14ac:dyDescent="0.2">
      <c r="A112" s="2"/>
      <c r="B112" s="2"/>
      <c r="C112" s="2"/>
      <c r="D112" s="2"/>
      <c r="E112" s="2"/>
      <c r="F112" s="2"/>
      <c r="G112" s="2"/>
      <c r="H112" s="2"/>
      <c r="I112" s="2"/>
      <c r="J112" s="2"/>
      <c r="K112" s="2"/>
      <c r="L112" s="2"/>
      <c r="M112" s="2"/>
      <c r="N112" s="2"/>
      <c r="O112" s="2"/>
      <c r="T112" s="77"/>
      <c r="U112" s="77"/>
      <c r="V112" s="77"/>
    </row>
    <row r="113" spans="1:22" x14ac:dyDescent="0.2">
      <c r="A113" s="2"/>
      <c r="B113" s="2"/>
      <c r="C113" s="2"/>
      <c r="D113" s="2"/>
      <c r="E113" s="2"/>
      <c r="F113" s="2"/>
      <c r="G113" s="2"/>
      <c r="H113" s="2"/>
      <c r="I113" s="2"/>
      <c r="J113" s="2"/>
      <c r="K113" s="2"/>
      <c r="L113" s="2"/>
      <c r="M113" s="2"/>
      <c r="N113" s="2"/>
      <c r="O113" s="2"/>
      <c r="T113" s="77"/>
      <c r="U113" s="77"/>
      <c r="V113" s="77"/>
    </row>
    <row r="114" spans="1:22" x14ac:dyDescent="0.2">
      <c r="A114" s="2"/>
      <c r="B114" s="2"/>
      <c r="C114" s="2"/>
      <c r="D114" s="2"/>
      <c r="E114" s="2"/>
      <c r="F114" s="2"/>
      <c r="G114" s="2"/>
      <c r="H114" s="2"/>
      <c r="I114" s="2"/>
      <c r="J114" s="2"/>
      <c r="K114" s="2"/>
      <c r="L114" s="2"/>
      <c r="M114" s="2"/>
      <c r="N114" s="2"/>
      <c r="O114" s="2"/>
      <c r="T114" s="77"/>
      <c r="U114" s="77"/>
      <c r="V114" s="77"/>
    </row>
    <row r="115" spans="1:22" x14ac:dyDescent="0.2">
      <c r="A115" s="2"/>
      <c r="B115" s="2"/>
      <c r="C115" s="2"/>
      <c r="D115" s="2"/>
      <c r="E115" s="2"/>
      <c r="F115" s="2"/>
      <c r="G115" s="2"/>
      <c r="H115" s="2"/>
      <c r="I115" s="2"/>
      <c r="J115" s="2"/>
      <c r="K115" s="2"/>
      <c r="L115" s="2"/>
      <c r="M115" s="2"/>
      <c r="N115" s="2"/>
      <c r="O115" s="2"/>
      <c r="T115" s="77"/>
      <c r="U115" s="77"/>
      <c r="V115" s="77"/>
    </row>
    <row r="116" spans="1:22" x14ac:dyDescent="0.2">
      <c r="A116" s="2"/>
      <c r="B116" s="2"/>
      <c r="C116" s="2"/>
      <c r="D116" s="2"/>
      <c r="E116" s="2"/>
      <c r="F116" s="2"/>
      <c r="G116" s="2"/>
      <c r="H116" s="2"/>
      <c r="I116" s="2"/>
      <c r="J116" s="2"/>
      <c r="K116" s="2"/>
      <c r="L116" s="2"/>
      <c r="M116" s="2"/>
      <c r="N116" s="2"/>
      <c r="O116" s="2"/>
      <c r="T116" s="77"/>
      <c r="U116" s="77"/>
      <c r="V116" s="77"/>
    </row>
    <row r="117" spans="1:22" x14ac:dyDescent="0.2">
      <c r="A117" s="2"/>
      <c r="B117" s="2"/>
      <c r="C117" s="2"/>
      <c r="D117" s="2"/>
      <c r="E117" s="2"/>
      <c r="F117" s="2"/>
      <c r="G117" s="2"/>
      <c r="H117" s="2"/>
      <c r="I117" s="2"/>
      <c r="J117" s="2"/>
      <c r="K117" s="2"/>
      <c r="L117" s="2"/>
      <c r="M117" s="2"/>
      <c r="N117" s="2"/>
      <c r="O117" s="2"/>
      <c r="T117" s="77"/>
      <c r="U117" s="77"/>
      <c r="V117" s="77"/>
    </row>
    <row r="118" spans="1:22" x14ac:dyDescent="0.2">
      <c r="A118" s="2"/>
      <c r="B118" s="2"/>
      <c r="C118" s="2"/>
      <c r="D118" s="2"/>
      <c r="E118" s="2"/>
      <c r="F118" s="2"/>
      <c r="G118" s="2"/>
      <c r="H118" s="2"/>
      <c r="I118" s="2"/>
      <c r="J118" s="2"/>
      <c r="K118" s="2"/>
      <c r="L118" s="2"/>
      <c r="M118" s="2"/>
      <c r="N118" s="2"/>
      <c r="O118" s="2"/>
      <c r="T118" s="77"/>
      <c r="U118" s="77"/>
      <c r="V118" s="77"/>
    </row>
    <row r="119" spans="1:22" x14ac:dyDescent="0.2">
      <c r="A119" s="2"/>
      <c r="B119" s="2"/>
      <c r="C119" s="2"/>
      <c r="D119" s="2"/>
      <c r="E119" s="2"/>
      <c r="F119" s="2"/>
      <c r="G119" s="2"/>
      <c r="H119" s="2"/>
      <c r="I119" s="2"/>
      <c r="J119" s="2"/>
      <c r="K119" s="2"/>
      <c r="L119" s="2"/>
      <c r="M119" s="2"/>
      <c r="N119" s="2"/>
      <c r="O119" s="2"/>
      <c r="T119" s="77"/>
      <c r="U119" s="77"/>
      <c r="V119" s="77"/>
    </row>
    <row r="120" spans="1:22" x14ac:dyDescent="0.2">
      <c r="A120" s="2"/>
      <c r="B120" s="2"/>
      <c r="C120" s="2"/>
      <c r="D120" s="2"/>
      <c r="E120" s="2"/>
      <c r="F120" s="2"/>
      <c r="G120" s="2"/>
      <c r="H120" s="2"/>
      <c r="I120" s="2"/>
      <c r="J120" s="2"/>
      <c r="K120" s="2"/>
      <c r="L120" s="2"/>
      <c r="M120" s="2"/>
      <c r="N120" s="2"/>
      <c r="O120" s="2"/>
      <c r="T120" s="77"/>
      <c r="U120" s="77"/>
      <c r="V120" s="77"/>
    </row>
    <row r="121" spans="1:22" x14ac:dyDescent="0.2">
      <c r="A121" s="2"/>
      <c r="B121" s="2"/>
      <c r="C121" s="2"/>
      <c r="D121" s="2"/>
      <c r="E121" s="2"/>
      <c r="F121" s="2"/>
      <c r="G121" s="2"/>
      <c r="H121" s="2"/>
      <c r="I121" s="2"/>
      <c r="J121" s="2"/>
      <c r="K121" s="2"/>
      <c r="L121" s="2"/>
      <c r="M121" s="2"/>
      <c r="N121" s="2"/>
      <c r="O121" s="2"/>
      <c r="T121" s="77"/>
      <c r="U121" s="77"/>
      <c r="V121" s="77"/>
    </row>
    <row r="122" spans="1:22" x14ac:dyDescent="0.2">
      <c r="A122" s="2"/>
      <c r="B122" s="2"/>
      <c r="C122" s="2"/>
      <c r="D122" s="2"/>
      <c r="E122" s="2"/>
      <c r="F122" s="2"/>
      <c r="G122" s="2"/>
      <c r="H122" s="2"/>
      <c r="I122" s="2"/>
      <c r="J122" s="2"/>
      <c r="K122" s="2"/>
      <c r="L122" s="2"/>
      <c r="M122" s="2"/>
      <c r="N122" s="2"/>
      <c r="O122" s="2"/>
      <c r="T122" s="77"/>
      <c r="U122" s="77"/>
      <c r="V122" s="77"/>
    </row>
    <row r="123" spans="1:22" x14ac:dyDescent="0.2">
      <c r="A123" s="2"/>
      <c r="B123" s="2"/>
      <c r="C123" s="2"/>
      <c r="D123" s="2"/>
      <c r="E123" s="2"/>
      <c r="F123" s="2"/>
      <c r="G123" s="2"/>
      <c r="H123" s="2"/>
      <c r="I123" s="2"/>
      <c r="J123" s="2"/>
      <c r="K123" s="2"/>
      <c r="L123" s="2"/>
      <c r="M123" s="2"/>
      <c r="N123" s="2"/>
      <c r="O123" s="2"/>
      <c r="T123" s="77"/>
      <c r="U123" s="77"/>
      <c r="V123" s="77"/>
    </row>
    <row r="124" spans="1:22" x14ac:dyDescent="0.2">
      <c r="A124" s="2"/>
      <c r="B124" s="2"/>
      <c r="C124" s="2"/>
      <c r="D124" s="2"/>
      <c r="E124" s="2"/>
      <c r="F124" s="2"/>
      <c r="G124" s="2"/>
      <c r="H124" s="2"/>
      <c r="I124" s="2"/>
      <c r="J124" s="2"/>
      <c r="K124" s="2"/>
      <c r="L124" s="2"/>
      <c r="M124" s="2"/>
      <c r="N124" s="2"/>
      <c r="O124" s="2"/>
      <c r="T124" s="77"/>
      <c r="U124" s="77"/>
      <c r="V124" s="77"/>
    </row>
    <row r="125" spans="1:22" x14ac:dyDescent="0.2">
      <c r="A125" s="2"/>
      <c r="B125" s="2"/>
      <c r="C125" s="2"/>
      <c r="D125" s="2"/>
      <c r="E125" s="2"/>
      <c r="F125" s="2"/>
      <c r="G125" s="2"/>
      <c r="H125" s="2"/>
      <c r="I125" s="2"/>
      <c r="J125" s="2"/>
      <c r="K125" s="2"/>
      <c r="L125" s="2"/>
      <c r="M125" s="2"/>
      <c r="N125" s="2"/>
      <c r="O125" s="2"/>
      <c r="T125" s="77"/>
      <c r="U125" s="77"/>
      <c r="V125" s="77"/>
    </row>
    <row r="126" spans="1:22" x14ac:dyDescent="0.2">
      <c r="A126" s="2"/>
      <c r="B126" s="2"/>
      <c r="C126" s="2"/>
      <c r="D126" s="2"/>
      <c r="E126" s="2"/>
      <c r="F126" s="2"/>
      <c r="G126" s="2"/>
      <c r="H126" s="2"/>
      <c r="I126" s="2"/>
      <c r="J126" s="2"/>
      <c r="K126" s="2"/>
      <c r="L126" s="2"/>
      <c r="M126" s="2"/>
      <c r="N126" s="2"/>
      <c r="O126" s="2"/>
      <c r="T126" s="77"/>
      <c r="U126" s="77"/>
      <c r="V126" s="77"/>
    </row>
    <row r="127" spans="1:22" x14ac:dyDescent="0.2">
      <c r="A127" s="2"/>
      <c r="B127" s="2"/>
      <c r="C127" s="2"/>
      <c r="D127" s="2"/>
      <c r="E127" s="2"/>
      <c r="F127" s="2"/>
      <c r="G127" s="2"/>
      <c r="H127" s="2"/>
      <c r="I127" s="2"/>
      <c r="J127" s="2"/>
      <c r="K127" s="2"/>
      <c r="L127" s="2"/>
      <c r="M127" s="2"/>
      <c r="N127" s="2"/>
      <c r="O127" s="2"/>
      <c r="T127" s="77"/>
      <c r="U127" s="77"/>
      <c r="V127" s="77"/>
    </row>
    <row r="128" spans="1:22" x14ac:dyDescent="0.2">
      <c r="A128" s="2"/>
      <c r="B128" s="2"/>
      <c r="C128" s="2"/>
      <c r="D128" s="2"/>
      <c r="E128" s="2"/>
      <c r="F128" s="2"/>
      <c r="G128" s="2"/>
      <c r="H128" s="2"/>
      <c r="I128" s="2"/>
      <c r="J128" s="2"/>
      <c r="K128" s="2"/>
      <c r="L128" s="2"/>
      <c r="M128" s="2"/>
      <c r="N128" s="2"/>
      <c r="O128" s="2"/>
      <c r="T128" s="77"/>
      <c r="U128" s="77"/>
      <c r="V128" s="77"/>
    </row>
    <row r="129" spans="1:22" x14ac:dyDescent="0.2">
      <c r="A129" s="2"/>
      <c r="B129" s="2"/>
      <c r="C129" s="2"/>
      <c r="D129" s="2"/>
      <c r="E129" s="2"/>
      <c r="F129" s="2"/>
      <c r="G129" s="2"/>
      <c r="H129" s="2"/>
      <c r="I129" s="2"/>
      <c r="J129" s="2"/>
      <c r="K129" s="2"/>
      <c r="L129" s="2"/>
      <c r="M129" s="2"/>
      <c r="N129" s="2"/>
      <c r="O129" s="2"/>
      <c r="T129" s="77"/>
      <c r="U129" s="77"/>
      <c r="V129" s="77"/>
    </row>
    <row r="130" spans="1:22" x14ac:dyDescent="0.2">
      <c r="A130" s="2"/>
      <c r="B130" s="2"/>
      <c r="C130" s="2"/>
      <c r="D130" s="2"/>
      <c r="E130" s="2"/>
      <c r="F130" s="2"/>
      <c r="G130" s="2"/>
      <c r="H130" s="2"/>
      <c r="I130" s="2"/>
      <c r="J130" s="2"/>
      <c r="K130" s="2"/>
      <c r="L130" s="2"/>
      <c r="M130" s="2"/>
      <c r="N130" s="2"/>
      <c r="O130" s="2"/>
      <c r="T130" s="77"/>
      <c r="U130" s="77"/>
      <c r="V130" s="77"/>
    </row>
    <row r="131" spans="1:22" x14ac:dyDescent="0.2">
      <c r="A131" s="2"/>
      <c r="B131" s="2"/>
      <c r="C131" s="2"/>
      <c r="D131" s="2"/>
      <c r="E131" s="2"/>
      <c r="F131" s="2"/>
      <c r="G131" s="2"/>
      <c r="H131" s="2"/>
      <c r="I131" s="2"/>
      <c r="J131" s="2"/>
      <c r="K131" s="2"/>
      <c r="L131" s="2"/>
      <c r="M131" s="2"/>
      <c r="N131" s="2"/>
      <c r="O131" s="2"/>
      <c r="T131" s="77"/>
      <c r="U131" s="77"/>
      <c r="V131" s="77"/>
    </row>
    <row r="132" spans="1:22" x14ac:dyDescent="0.2">
      <c r="A132" s="2"/>
      <c r="B132" s="2"/>
      <c r="C132" s="2"/>
      <c r="D132" s="2"/>
      <c r="E132" s="2"/>
      <c r="F132" s="2"/>
      <c r="G132" s="2"/>
      <c r="H132" s="2"/>
      <c r="I132" s="2"/>
      <c r="J132" s="2"/>
      <c r="K132" s="2"/>
      <c r="L132" s="2"/>
      <c r="M132" s="2"/>
      <c r="N132" s="2"/>
      <c r="O132" s="2"/>
      <c r="T132" s="77"/>
      <c r="U132" s="77"/>
      <c r="V132" s="77"/>
    </row>
    <row r="133" spans="1:22" x14ac:dyDescent="0.2">
      <c r="A133" s="2"/>
      <c r="B133" s="2"/>
      <c r="C133" s="2"/>
      <c r="D133" s="2"/>
      <c r="E133" s="2"/>
      <c r="F133" s="2"/>
      <c r="G133" s="2"/>
      <c r="H133" s="2"/>
      <c r="I133" s="2"/>
      <c r="J133" s="2"/>
      <c r="K133" s="2"/>
      <c r="L133" s="2"/>
      <c r="M133" s="2"/>
      <c r="N133" s="2"/>
      <c r="O133" s="2"/>
      <c r="T133" s="77"/>
      <c r="U133" s="77"/>
      <c r="V133" s="77"/>
    </row>
    <row r="134" spans="1:22" x14ac:dyDescent="0.2">
      <c r="A134" s="2"/>
      <c r="B134" s="2"/>
      <c r="C134" s="2"/>
      <c r="D134" s="2"/>
      <c r="E134" s="2"/>
      <c r="F134" s="2"/>
      <c r="G134" s="2"/>
      <c r="H134" s="2"/>
      <c r="I134" s="2"/>
      <c r="J134" s="2"/>
      <c r="K134" s="2"/>
      <c r="L134" s="2"/>
      <c r="M134" s="2"/>
      <c r="N134" s="2"/>
      <c r="O134" s="2"/>
      <c r="T134" s="77"/>
      <c r="U134" s="77"/>
      <c r="V134" s="77"/>
    </row>
    <row r="135" spans="1:22" x14ac:dyDescent="0.2">
      <c r="A135" s="2"/>
      <c r="B135" s="2"/>
      <c r="C135" s="2"/>
      <c r="D135" s="2"/>
      <c r="E135" s="2"/>
      <c r="F135" s="2"/>
      <c r="G135" s="2"/>
      <c r="H135" s="2"/>
      <c r="I135" s="2"/>
      <c r="J135" s="2"/>
      <c r="K135" s="2"/>
      <c r="L135" s="2"/>
      <c r="M135" s="2"/>
      <c r="N135" s="2"/>
      <c r="O135" s="2"/>
      <c r="T135" s="77"/>
      <c r="U135" s="77"/>
      <c r="V135" s="77"/>
    </row>
    <row r="136" spans="1:22" x14ac:dyDescent="0.2">
      <c r="A136" s="2"/>
      <c r="B136" s="2"/>
      <c r="C136" s="2"/>
      <c r="D136" s="2"/>
      <c r="E136" s="2"/>
      <c r="F136" s="2"/>
      <c r="G136" s="2"/>
      <c r="H136" s="2"/>
      <c r="I136" s="2"/>
      <c r="J136" s="2"/>
      <c r="K136" s="2"/>
      <c r="L136" s="2"/>
      <c r="M136" s="2"/>
      <c r="N136" s="2"/>
      <c r="O136" s="2"/>
      <c r="T136" s="77"/>
      <c r="U136" s="77"/>
      <c r="V136" s="77"/>
    </row>
    <row r="137" spans="1:22" x14ac:dyDescent="0.2">
      <c r="A137" s="2"/>
      <c r="B137" s="2"/>
      <c r="C137" s="2"/>
      <c r="D137" s="2"/>
      <c r="E137" s="2"/>
      <c r="F137" s="2"/>
      <c r="G137" s="2"/>
      <c r="H137" s="2"/>
      <c r="I137" s="2"/>
      <c r="J137" s="2"/>
      <c r="K137" s="2"/>
      <c r="L137" s="2"/>
      <c r="M137" s="2"/>
      <c r="N137" s="2"/>
      <c r="O137" s="2"/>
      <c r="T137" s="77"/>
      <c r="U137" s="77"/>
      <c r="V137" s="77"/>
    </row>
    <row r="138" spans="1:22" x14ac:dyDescent="0.2">
      <c r="A138" s="2"/>
      <c r="B138" s="2"/>
      <c r="C138" s="2"/>
      <c r="D138" s="2"/>
      <c r="E138" s="2"/>
      <c r="F138" s="2"/>
      <c r="G138" s="2"/>
      <c r="H138" s="2"/>
      <c r="I138" s="2"/>
      <c r="J138" s="2"/>
      <c r="K138" s="2"/>
      <c r="L138" s="2"/>
      <c r="M138" s="2"/>
      <c r="N138" s="2"/>
      <c r="O138" s="2"/>
      <c r="T138" s="77"/>
      <c r="U138" s="77"/>
      <c r="V138" s="77"/>
    </row>
    <row r="139" spans="1:22" x14ac:dyDescent="0.2">
      <c r="A139" s="2"/>
      <c r="B139" s="2"/>
      <c r="C139" s="2"/>
      <c r="D139" s="2"/>
      <c r="E139" s="2"/>
      <c r="F139" s="2"/>
      <c r="G139" s="2"/>
      <c r="H139" s="2"/>
      <c r="I139" s="2"/>
      <c r="J139" s="2"/>
      <c r="K139" s="2"/>
      <c r="L139" s="2"/>
      <c r="M139" s="2"/>
      <c r="N139" s="2"/>
      <c r="O139" s="2"/>
      <c r="T139" s="77"/>
      <c r="U139" s="77"/>
      <c r="V139" s="77"/>
    </row>
    <row r="140" spans="1:22" x14ac:dyDescent="0.2">
      <c r="A140" s="2"/>
      <c r="B140" s="2"/>
      <c r="C140" s="2"/>
      <c r="D140" s="2"/>
      <c r="E140" s="2"/>
      <c r="F140" s="2"/>
      <c r="G140" s="2"/>
      <c r="H140" s="2"/>
      <c r="I140" s="2"/>
      <c r="J140" s="2"/>
      <c r="K140" s="2"/>
      <c r="L140" s="2"/>
      <c r="M140" s="2"/>
      <c r="N140" s="2"/>
      <c r="O140" s="2"/>
      <c r="T140" s="77"/>
      <c r="U140" s="77"/>
      <c r="V140" s="77"/>
    </row>
    <row r="141" spans="1:22" x14ac:dyDescent="0.2">
      <c r="A141" s="2"/>
      <c r="B141" s="2"/>
      <c r="C141" s="2"/>
      <c r="D141" s="2"/>
      <c r="E141" s="2"/>
      <c r="F141" s="2"/>
      <c r="G141" s="2"/>
      <c r="H141" s="2"/>
      <c r="I141" s="2"/>
      <c r="J141" s="2"/>
      <c r="K141" s="2"/>
      <c r="L141" s="2"/>
      <c r="M141" s="2"/>
      <c r="N141" s="2"/>
      <c r="O141" s="2"/>
      <c r="T141" s="77"/>
      <c r="U141" s="77"/>
      <c r="V141" s="77"/>
    </row>
    <row r="142" spans="1:22" x14ac:dyDescent="0.2">
      <c r="A142" s="2"/>
      <c r="B142" s="2"/>
      <c r="C142" s="2"/>
      <c r="D142" s="2"/>
      <c r="E142" s="2"/>
      <c r="F142" s="2"/>
      <c r="G142" s="2"/>
      <c r="H142" s="2"/>
      <c r="I142" s="2"/>
      <c r="J142" s="2"/>
      <c r="K142" s="2"/>
      <c r="L142" s="2"/>
      <c r="M142" s="2"/>
      <c r="N142" s="2"/>
      <c r="O142" s="2"/>
      <c r="T142" s="77"/>
      <c r="U142" s="77"/>
      <c r="V142" s="77"/>
    </row>
    <row r="143" spans="1:22" x14ac:dyDescent="0.2">
      <c r="A143" s="2"/>
      <c r="B143" s="2"/>
      <c r="C143" s="2"/>
      <c r="D143" s="2"/>
      <c r="E143" s="2"/>
      <c r="F143" s="2"/>
      <c r="G143" s="2"/>
      <c r="H143" s="2"/>
      <c r="I143" s="2"/>
      <c r="J143" s="2"/>
      <c r="K143" s="2"/>
      <c r="L143" s="2"/>
      <c r="M143" s="2"/>
      <c r="N143" s="2"/>
      <c r="O143" s="2"/>
      <c r="T143" s="77"/>
      <c r="U143" s="77"/>
      <c r="V143" s="77"/>
    </row>
    <row r="144" spans="1:22" x14ac:dyDescent="0.2">
      <c r="A144" s="2"/>
      <c r="B144" s="2"/>
      <c r="C144" s="2"/>
      <c r="D144" s="2"/>
      <c r="E144" s="2"/>
      <c r="F144" s="2"/>
      <c r="G144" s="2"/>
      <c r="H144" s="2"/>
      <c r="I144" s="2"/>
      <c r="J144" s="2"/>
      <c r="K144" s="2"/>
      <c r="L144" s="2"/>
      <c r="M144" s="2"/>
      <c r="N144" s="2"/>
      <c r="O144" s="2"/>
      <c r="T144" s="77"/>
      <c r="U144" s="77"/>
      <c r="V144" s="77"/>
    </row>
    <row r="145" spans="1:22" x14ac:dyDescent="0.2">
      <c r="A145" s="2"/>
      <c r="B145" s="2"/>
      <c r="C145" s="2"/>
      <c r="D145" s="2"/>
      <c r="E145" s="2"/>
      <c r="F145" s="2"/>
      <c r="G145" s="2"/>
      <c r="H145" s="2"/>
      <c r="I145" s="2"/>
      <c r="J145" s="2"/>
      <c r="K145" s="2"/>
      <c r="L145" s="2"/>
      <c r="M145" s="2"/>
      <c r="N145" s="2"/>
      <c r="O145" s="2"/>
      <c r="T145" s="77"/>
      <c r="U145" s="77"/>
      <c r="V145" s="77"/>
    </row>
    <row r="146" spans="1:22" x14ac:dyDescent="0.2">
      <c r="A146" s="2"/>
      <c r="B146" s="2"/>
      <c r="C146" s="2"/>
      <c r="D146" s="2"/>
      <c r="E146" s="2"/>
      <c r="F146" s="2"/>
      <c r="G146" s="2"/>
      <c r="H146" s="2"/>
      <c r="I146" s="2"/>
      <c r="J146" s="2"/>
      <c r="K146" s="2"/>
      <c r="L146" s="2"/>
      <c r="M146" s="2"/>
      <c r="N146" s="2"/>
      <c r="O146" s="2"/>
      <c r="T146" s="77"/>
      <c r="U146" s="77"/>
      <c r="V146" s="77"/>
    </row>
    <row r="147" spans="1:22" x14ac:dyDescent="0.2">
      <c r="A147" s="2"/>
      <c r="B147" s="2"/>
      <c r="C147" s="2"/>
      <c r="D147" s="2"/>
      <c r="E147" s="2"/>
      <c r="F147" s="2"/>
      <c r="G147" s="2"/>
      <c r="H147" s="2"/>
      <c r="I147" s="2"/>
      <c r="J147" s="2"/>
      <c r="K147" s="2"/>
      <c r="L147" s="2"/>
      <c r="M147" s="2"/>
      <c r="N147" s="2"/>
      <c r="O147" s="2"/>
      <c r="T147" s="77"/>
      <c r="U147" s="77"/>
      <c r="V147" s="77"/>
    </row>
    <row r="148" spans="1:22" x14ac:dyDescent="0.2">
      <c r="A148" s="2"/>
      <c r="B148" s="2"/>
      <c r="C148" s="2"/>
      <c r="D148" s="2"/>
      <c r="E148" s="2"/>
      <c r="F148" s="2"/>
      <c r="G148" s="2"/>
      <c r="H148" s="2"/>
      <c r="I148" s="2"/>
      <c r="J148" s="2"/>
      <c r="K148" s="2"/>
      <c r="L148" s="2"/>
      <c r="M148" s="2"/>
      <c r="N148" s="2"/>
      <c r="O148" s="2"/>
      <c r="T148" s="77"/>
      <c r="U148" s="77"/>
      <c r="V148" s="77"/>
    </row>
    <row r="149" spans="1:22" x14ac:dyDescent="0.2">
      <c r="A149" s="2"/>
      <c r="B149" s="2"/>
      <c r="C149" s="2"/>
      <c r="D149" s="2"/>
      <c r="E149" s="2"/>
      <c r="F149" s="2"/>
      <c r="G149" s="2"/>
      <c r="H149" s="2"/>
      <c r="I149" s="2"/>
      <c r="J149" s="2"/>
      <c r="K149" s="2"/>
      <c r="L149" s="2"/>
      <c r="M149" s="2"/>
      <c r="N149" s="2"/>
      <c r="O149" s="2"/>
      <c r="T149" s="77"/>
      <c r="U149" s="77"/>
      <c r="V149" s="77"/>
    </row>
    <row r="150" spans="1:22" x14ac:dyDescent="0.2">
      <c r="A150" s="2"/>
      <c r="B150" s="2"/>
      <c r="C150" s="2"/>
      <c r="D150" s="2"/>
      <c r="E150" s="2"/>
      <c r="F150" s="2"/>
      <c r="G150" s="2"/>
      <c r="H150" s="2"/>
      <c r="I150" s="2"/>
      <c r="J150" s="2"/>
      <c r="K150" s="2"/>
      <c r="L150" s="2"/>
      <c r="M150" s="2"/>
      <c r="N150" s="2"/>
      <c r="T150" s="77"/>
      <c r="U150" s="77"/>
      <c r="V150" s="77"/>
    </row>
    <row r="151" spans="1:22" x14ac:dyDescent="0.2">
      <c r="A151" s="2"/>
      <c r="B151" s="2"/>
      <c r="C151" s="2"/>
      <c r="D151" s="2"/>
      <c r="E151" s="2"/>
      <c r="F151" s="2"/>
      <c r="G151" s="2"/>
      <c r="H151" s="2"/>
      <c r="I151" s="2"/>
      <c r="J151" s="2"/>
      <c r="K151" s="2"/>
      <c r="L151" s="2"/>
      <c r="M151" s="2"/>
      <c r="N151" s="2"/>
      <c r="T151" s="77"/>
      <c r="U151" s="77"/>
      <c r="V151" s="77"/>
    </row>
    <row r="152" spans="1:22" x14ac:dyDescent="0.2">
      <c r="A152" s="2"/>
      <c r="B152" s="2"/>
      <c r="C152" s="2"/>
      <c r="D152" s="2"/>
      <c r="E152" s="2"/>
      <c r="F152" s="2"/>
      <c r="G152" s="2"/>
      <c r="H152" s="2"/>
      <c r="I152" s="2"/>
      <c r="J152" s="2"/>
      <c r="K152" s="2"/>
      <c r="L152" s="2"/>
      <c r="M152" s="2"/>
      <c r="N152" s="2"/>
      <c r="T152" s="77"/>
      <c r="U152" s="77"/>
      <c r="V152" s="77"/>
    </row>
    <row r="153" spans="1:22" x14ac:dyDescent="0.2">
      <c r="A153" s="2"/>
      <c r="B153" s="2"/>
      <c r="C153" s="2"/>
      <c r="D153" s="2"/>
      <c r="E153" s="2"/>
      <c r="F153" s="2"/>
      <c r="G153" s="2"/>
      <c r="H153" s="2"/>
      <c r="I153" s="2"/>
      <c r="J153" s="2"/>
      <c r="K153" s="2"/>
      <c r="L153" s="2"/>
      <c r="M153" s="2"/>
      <c r="N153" s="2"/>
      <c r="T153" s="77"/>
      <c r="U153" s="77"/>
      <c r="V153" s="77"/>
    </row>
    <row r="154" spans="1:22" x14ac:dyDescent="0.2">
      <c r="A154" s="2"/>
      <c r="B154" s="2"/>
      <c r="C154" s="2"/>
      <c r="D154" s="2"/>
      <c r="E154" s="2"/>
      <c r="F154" s="2"/>
      <c r="G154" s="2"/>
      <c r="H154" s="2"/>
      <c r="I154" s="2"/>
      <c r="J154" s="2"/>
      <c r="K154" s="2"/>
      <c r="L154" s="2"/>
      <c r="M154" s="2"/>
      <c r="N154" s="2"/>
      <c r="T154" s="77"/>
      <c r="U154" s="77"/>
      <c r="V154" s="77"/>
    </row>
    <row r="155" spans="1:22" x14ac:dyDescent="0.2">
      <c r="A155" s="2"/>
      <c r="B155" s="2"/>
      <c r="C155" s="2"/>
      <c r="D155" s="2"/>
      <c r="E155" s="2"/>
      <c r="F155" s="2"/>
      <c r="G155" s="2"/>
      <c r="H155" s="2"/>
      <c r="I155" s="2"/>
      <c r="J155" s="2"/>
      <c r="K155" s="2"/>
      <c r="L155" s="2"/>
      <c r="M155" s="2"/>
      <c r="N155" s="2"/>
      <c r="T155" s="77"/>
      <c r="U155" s="77"/>
      <c r="V155" s="77"/>
    </row>
    <row r="156" spans="1:22" x14ac:dyDescent="0.2">
      <c r="A156" s="2"/>
      <c r="B156" s="2"/>
      <c r="C156" s="2"/>
      <c r="D156" s="2"/>
      <c r="E156" s="2"/>
      <c r="F156" s="2"/>
      <c r="G156" s="2"/>
      <c r="H156" s="2"/>
      <c r="I156" s="2"/>
      <c r="J156" s="2"/>
      <c r="K156" s="2"/>
      <c r="L156" s="2"/>
      <c r="M156" s="2"/>
      <c r="N156" s="2"/>
      <c r="T156" s="77"/>
      <c r="U156" s="77"/>
      <c r="V156" s="77"/>
    </row>
    <row r="157" spans="1:22" x14ac:dyDescent="0.2">
      <c r="A157" s="2"/>
      <c r="B157" s="2"/>
      <c r="C157" s="2"/>
      <c r="D157" s="2"/>
      <c r="E157" s="2"/>
      <c r="F157" s="2"/>
      <c r="G157" s="2"/>
      <c r="H157" s="2"/>
      <c r="I157" s="2"/>
      <c r="J157" s="2"/>
      <c r="K157" s="2"/>
      <c r="L157" s="2"/>
      <c r="M157" s="2"/>
      <c r="N157" s="2"/>
      <c r="T157" s="77"/>
      <c r="U157" s="77"/>
      <c r="V157" s="77"/>
    </row>
    <row r="158" spans="1:22" x14ac:dyDescent="0.2">
      <c r="A158" s="2"/>
      <c r="B158" s="2"/>
      <c r="C158" s="2"/>
      <c r="D158" s="2"/>
      <c r="E158" s="2"/>
      <c r="F158" s="2"/>
      <c r="G158" s="2"/>
      <c r="H158" s="2"/>
      <c r="I158" s="2"/>
      <c r="J158" s="2"/>
      <c r="K158" s="2"/>
      <c r="L158" s="2"/>
      <c r="M158" s="2"/>
      <c r="N158" s="2"/>
      <c r="T158" s="77"/>
      <c r="U158" s="77"/>
      <c r="V158" s="77"/>
    </row>
    <row r="159" spans="1:22" x14ac:dyDescent="0.2">
      <c r="A159" s="2"/>
      <c r="B159" s="2"/>
      <c r="C159" s="2"/>
      <c r="D159" s="2"/>
      <c r="E159" s="2"/>
      <c r="F159" s="2"/>
      <c r="G159" s="2"/>
      <c r="H159" s="2"/>
      <c r="I159" s="2"/>
      <c r="J159" s="2"/>
      <c r="K159" s="2"/>
      <c r="L159" s="2"/>
      <c r="M159" s="2"/>
      <c r="N159" s="2"/>
      <c r="T159" s="77"/>
      <c r="U159" s="77"/>
      <c r="V159" s="77"/>
    </row>
    <row r="160" spans="1:22" x14ac:dyDescent="0.2">
      <c r="A160" s="2"/>
      <c r="B160" s="2"/>
      <c r="C160" s="2"/>
      <c r="D160" s="2"/>
      <c r="E160" s="2"/>
      <c r="F160" s="2"/>
      <c r="G160" s="2"/>
      <c r="H160" s="2"/>
      <c r="I160" s="2"/>
      <c r="J160" s="2"/>
      <c r="K160" s="2"/>
      <c r="L160" s="2"/>
      <c r="M160" s="2"/>
      <c r="N160" s="2"/>
      <c r="T160" s="77"/>
      <c r="U160" s="77"/>
      <c r="V160" s="77"/>
    </row>
    <row r="161" spans="1:22" x14ac:dyDescent="0.2">
      <c r="A161" s="2"/>
      <c r="B161" s="2"/>
      <c r="C161" s="2"/>
      <c r="D161" s="2"/>
      <c r="E161" s="2"/>
      <c r="F161" s="2"/>
      <c r="G161" s="2"/>
      <c r="H161" s="2"/>
      <c r="I161" s="2"/>
      <c r="J161" s="2"/>
      <c r="K161" s="2"/>
      <c r="L161" s="2"/>
      <c r="M161" s="2"/>
      <c r="N161" s="2"/>
      <c r="T161" s="77"/>
      <c r="U161" s="77"/>
      <c r="V161" s="77"/>
    </row>
    <row r="162" spans="1:22" x14ac:dyDescent="0.2">
      <c r="A162" s="2"/>
      <c r="B162" s="2"/>
      <c r="C162" s="2"/>
      <c r="D162" s="2"/>
      <c r="E162" s="2"/>
      <c r="F162" s="2"/>
      <c r="G162" s="2"/>
      <c r="H162" s="2"/>
      <c r="I162" s="2"/>
      <c r="J162" s="2"/>
      <c r="K162" s="2"/>
      <c r="L162" s="2"/>
      <c r="M162" s="2"/>
      <c r="N162" s="2"/>
      <c r="T162" s="77"/>
      <c r="U162" s="77"/>
      <c r="V162" s="77"/>
    </row>
    <row r="163" spans="1:22" x14ac:dyDescent="0.2">
      <c r="A163" s="2"/>
      <c r="B163" s="2"/>
      <c r="C163" s="2"/>
      <c r="D163" s="2"/>
      <c r="E163" s="2"/>
      <c r="F163" s="2"/>
      <c r="G163" s="2"/>
      <c r="H163" s="2"/>
      <c r="I163" s="2"/>
      <c r="J163" s="2"/>
      <c r="K163" s="2"/>
      <c r="L163" s="2"/>
      <c r="T163" s="77"/>
      <c r="U163" s="77"/>
      <c r="V163" s="77"/>
    </row>
    <row r="164" spans="1:22" x14ac:dyDescent="0.2">
      <c r="A164" s="2"/>
    </row>
  </sheetData>
  <customSheetViews>
    <customSheetView guid="{FFC90872-9C09-4E0C-8C43-C1464E265EC8}" scale="85" showPageBreaks="1" printArea="1" topLeftCell="A27">
      <selection activeCell="T22" sqref="T22"/>
      <rowBreaks count="1" manualBreakCount="1">
        <brk id="17" min="1" max="22" man="1"/>
      </rowBreaks>
      <colBreaks count="1" manualBreakCount="1">
        <brk id="12" min="1" max="47" man="1"/>
      </colBreaks>
      <pageMargins left="0.7" right="0.7" top="0.75" bottom="0.75" header="0.3" footer="0.3"/>
      <pageSetup paperSize="9" scale="60" orientation="landscape" verticalDpi="0" r:id="rId1"/>
    </customSheetView>
  </customSheetViews>
  <mergeCells count="27">
    <mergeCell ref="B46:H46"/>
    <mergeCell ref="M46:S46"/>
    <mergeCell ref="B47:K47"/>
    <mergeCell ref="M47:V47"/>
    <mergeCell ref="B48:K48"/>
    <mergeCell ref="M48:V48"/>
    <mergeCell ref="M31:V31"/>
    <mergeCell ref="B32:K32"/>
    <mergeCell ref="M32:V32"/>
    <mergeCell ref="B34:L34"/>
    <mergeCell ref="M34:T34"/>
    <mergeCell ref="B51:L51"/>
    <mergeCell ref="B55:K55"/>
    <mergeCell ref="B56:K56"/>
    <mergeCell ref="B2:L2"/>
    <mergeCell ref="M2:T2"/>
    <mergeCell ref="B14:H14"/>
    <mergeCell ref="M14:S14"/>
    <mergeCell ref="B15:K15"/>
    <mergeCell ref="M15:V15"/>
    <mergeCell ref="B16:K16"/>
    <mergeCell ref="M16:V16"/>
    <mergeCell ref="B18:H18"/>
    <mergeCell ref="M18:T18"/>
    <mergeCell ref="B30:H30"/>
    <mergeCell ref="M30:S30"/>
    <mergeCell ref="B31:K31"/>
  </mergeCells>
  <pageMargins left="0.7" right="0.7" top="0.75" bottom="0.75" header="0.3" footer="0.3"/>
  <pageSetup paperSize="9" scale="60" orientation="landscape" verticalDpi="0" r:id="rId2"/>
  <rowBreaks count="1" manualBreakCount="1">
    <brk id="17" min="1" max="22" man="1"/>
  </rowBreaks>
  <colBreaks count="1" manualBreakCount="1">
    <brk id="12" min="1"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VH25"/>
  <sheetViews>
    <sheetView zoomScale="85" zoomScaleNormal="85" workbookViewId="0">
      <selection activeCell="L9" sqref="L9"/>
    </sheetView>
  </sheetViews>
  <sheetFormatPr baseColWidth="10" defaultColWidth="30.85546875" defaultRowHeight="12.75" x14ac:dyDescent="0.25"/>
  <cols>
    <col min="1" max="1" width="11.42578125" style="42" customWidth="1"/>
    <col min="2" max="2" width="47" style="42" customWidth="1"/>
    <col min="3" max="7" width="8.5703125" style="42" customWidth="1"/>
    <col min="8" max="8" width="11.42578125" style="42" customWidth="1"/>
    <col min="9" max="9" width="47" style="42" customWidth="1"/>
    <col min="10" max="14" width="8.5703125" style="42" customWidth="1"/>
    <col min="15" max="43" width="11.42578125" style="42" customWidth="1"/>
    <col min="44" max="245" width="30.85546875" style="42"/>
    <col min="246" max="246" width="30.85546875" style="42" customWidth="1"/>
    <col min="247" max="254" width="6.140625" style="42" customWidth="1"/>
    <col min="255" max="256" width="30.85546875" style="42" hidden="1" customWidth="1"/>
    <col min="257" max="260" width="8.28515625" style="42" customWidth="1"/>
    <col min="261" max="261" width="11" style="42" customWidth="1"/>
    <col min="262" max="262" width="8.42578125" style="42" customWidth="1"/>
    <col min="263" max="501" width="30.85546875" style="42"/>
    <col min="502" max="502" width="30.85546875" style="42" customWidth="1"/>
    <col min="503" max="510" width="6.140625" style="42" customWidth="1"/>
    <col min="511" max="512" width="30.85546875" style="42" hidden="1" customWidth="1"/>
    <col min="513" max="516" width="8.28515625" style="42" customWidth="1"/>
    <col min="517" max="517" width="11" style="42" customWidth="1"/>
    <col min="518" max="518" width="8.42578125" style="42" customWidth="1"/>
    <col min="519" max="757" width="30.85546875" style="42"/>
    <col min="758" max="758" width="30.85546875" style="42" customWidth="1"/>
    <col min="759" max="766" width="6.140625" style="42" customWidth="1"/>
    <col min="767" max="768" width="30.85546875" style="42" hidden="1" customWidth="1"/>
    <col min="769" max="772" width="8.28515625" style="42" customWidth="1"/>
    <col min="773" max="773" width="11" style="42" customWidth="1"/>
    <col min="774" max="774" width="8.42578125" style="42" customWidth="1"/>
    <col min="775" max="1013" width="30.85546875" style="42"/>
    <col min="1014" max="1014" width="30.85546875" style="42" customWidth="1"/>
    <col min="1015" max="1022" width="6.140625" style="42" customWidth="1"/>
    <col min="1023" max="1024" width="30.85546875" style="42" hidden="1" customWidth="1"/>
    <col min="1025" max="1028" width="8.28515625" style="42" customWidth="1"/>
    <col min="1029" max="1029" width="11" style="42" customWidth="1"/>
    <col min="1030" max="1030" width="8.42578125" style="42" customWidth="1"/>
    <col min="1031" max="1269" width="30.85546875" style="42"/>
    <col min="1270" max="1270" width="30.85546875" style="42" customWidth="1"/>
    <col min="1271" max="1278" width="6.140625" style="42" customWidth="1"/>
    <col min="1279" max="1280" width="30.85546875" style="42" hidden="1" customWidth="1"/>
    <col min="1281" max="1284" width="8.28515625" style="42" customWidth="1"/>
    <col min="1285" max="1285" width="11" style="42" customWidth="1"/>
    <col min="1286" max="1286" width="8.42578125" style="42" customWidth="1"/>
    <col min="1287" max="1525" width="30.85546875" style="42"/>
    <col min="1526" max="1526" width="30.85546875" style="42" customWidth="1"/>
    <col min="1527" max="1534" width="6.140625" style="42" customWidth="1"/>
    <col min="1535" max="1536" width="30.85546875" style="42" hidden="1" customWidth="1"/>
    <col min="1537" max="1540" width="8.28515625" style="42" customWidth="1"/>
    <col min="1541" max="1541" width="11" style="42" customWidth="1"/>
    <col min="1542" max="1542" width="8.42578125" style="42" customWidth="1"/>
    <col min="1543" max="1781" width="30.85546875" style="42"/>
    <col min="1782" max="1782" width="30.85546875" style="42" customWidth="1"/>
    <col min="1783" max="1790" width="6.140625" style="42" customWidth="1"/>
    <col min="1791" max="1792" width="30.85546875" style="42" hidden="1" customWidth="1"/>
    <col min="1793" max="1796" width="8.28515625" style="42" customWidth="1"/>
    <col min="1797" max="1797" width="11" style="42" customWidth="1"/>
    <col min="1798" max="1798" width="8.42578125" style="42" customWidth="1"/>
    <col min="1799" max="2037" width="30.85546875" style="42"/>
    <col min="2038" max="2038" width="30.85546875" style="42" customWidth="1"/>
    <col min="2039" max="2046" width="6.140625" style="42" customWidth="1"/>
    <col min="2047" max="2048" width="30.85546875" style="42" hidden="1" customWidth="1"/>
    <col min="2049" max="2052" width="8.28515625" style="42" customWidth="1"/>
    <col min="2053" max="2053" width="11" style="42" customWidth="1"/>
    <col min="2054" max="2054" width="8.42578125" style="42" customWidth="1"/>
    <col min="2055" max="2293" width="30.85546875" style="42"/>
    <col min="2294" max="2294" width="30.85546875" style="42" customWidth="1"/>
    <col min="2295" max="2302" width="6.140625" style="42" customWidth="1"/>
    <col min="2303" max="2304" width="30.85546875" style="42" hidden="1" customWidth="1"/>
    <col min="2305" max="2308" width="8.28515625" style="42" customWidth="1"/>
    <col min="2309" max="2309" width="11" style="42" customWidth="1"/>
    <col min="2310" max="2310" width="8.42578125" style="42" customWidth="1"/>
    <col min="2311" max="2549" width="30.85546875" style="42"/>
    <col min="2550" max="2550" width="30.85546875" style="42" customWidth="1"/>
    <col min="2551" max="2558" width="6.140625" style="42" customWidth="1"/>
    <col min="2559" max="2560" width="30.85546875" style="42" hidden="1" customWidth="1"/>
    <col min="2561" max="2564" width="8.28515625" style="42" customWidth="1"/>
    <col min="2565" max="2565" width="11" style="42" customWidth="1"/>
    <col min="2566" max="2566" width="8.42578125" style="42" customWidth="1"/>
    <col min="2567" max="2805" width="30.85546875" style="42"/>
    <col min="2806" max="2806" width="30.85546875" style="42" customWidth="1"/>
    <col min="2807" max="2814" width="6.140625" style="42" customWidth="1"/>
    <col min="2815" max="2816" width="30.85546875" style="42" hidden="1" customWidth="1"/>
    <col min="2817" max="2820" width="8.28515625" style="42" customWidth="1"/>
    <col min="2821" max="2821" width="11" style="42" customWidth="1"/>
    <col min="2822" max="2822" width="8.42578125" style="42" customWidth="1"/>
    <col min="2823" max="3061" width="30.85546875" style="42"/>
    <col min="3062" max="3062" width="30.85546875" style="42" customWidth="1"/>
    <col min="3063" max="3070" width="6.140625" style="42" customWidth="1"/>
    <col min="3071" max="3072" width="30.85546875" style="42" hidden="1" customWidth="1"/>
    <col min="3073" max="3076" width="8.28515625" style="42" customWidth="1"/>
    <col min="3077" max="3077" width="11" style="42" customWidth="1"/>
    <col min="3078" max="3078" width="8.42578125" style="42" customWidth="1"/>
    <col min="3079" max="3317" width="30.85546875" style="42"/>
    <col min="3318" max="3318" width="30.85546875" style="42" customWidth="1"/>
    <col min="3319" max="3326" width="6.140625" style="42" customWidth="1"/>
    <col min="3327" max="3328" width="30.85546875" style="42" hidden="1" customWidth="1"/>
    <col min="3329" max="3332" width="8.28515625" style="42" customWidth="1"/>
    <col min="3333" max="3333" width="11" style="42" customWidth="1"/>
    <col min="3334" max="3334" width="8.42578125" style="42" customWidth="1"/>
    <col min="3335" max="3573" width="30.85546875" style="42"/>
    <col min="3574" max="3574" width="30.85546875" style="42" customWidth="1"/>
    <col min="3575" max="3582" width="6.140625" style="42" customWidth="1"/>
    <col min="3583" max="3584" width="30.85546875" style="42" hidden="1" customWidth="1"/>
    <col min="3585" max="3588" width="8.28515625" style="42" customWidth="1"/>
    <col min="3589" max="3589" width="11" style="42" customWidth="1"/>
    <col min="3590" max="3590" width="8.42578125" style="42" customWidth="1"/>
    <col min="3591" max="3829" width="30.85546875" style="42"/>
    <col min="3830" max="3830" width="30.85546875" style="42" customWidth="1"/>
    <col min="3831" max="3838" width="6.140625" style="42" customWidth="1"/>
    <col min="3839" max="3840" width="30.85546875" style="42" hidden="1" customWidth="1"/>
    <col min="3841" max="3844" width="8.28515625" style="42" customWidth="1"/>
    <col min="3845" max="3845" width="11" style="42" customWidth="1"/>
    <col min="3846" max="3846" width="8.42578125" style="42" customWidth="1"/>
    <col min="3847" max="4085" width="30.85546875" style="42"/>
    <col min="4086" max="4086" width="30.85546875" style="42" customWidth="1"/>
    <col min="4087" max="4094" width="6.140625" style="42" customWidth="1"/>
    <col min="4095" max="4096" width="30.85546875" style="42" hidden="1" customWidth="1"/>
    <col min="4097" max="4100" width="8.28515625" style="42" customWidth="1"/>
    <col min="4101" max="4101" width="11" style="42" customWidth="1"/>
    <col min="4102" max="4102" width="8.42578125" style="42" customWidth="1"/>
    <col min="4103" max="4341" width="30.85546875" style="42"/>
    <col min="4342" max="4342" width="30.85546875" style="42" customWidth="1"/>
    <col min="4343" max="4350" width="6.140625" style="42" customWidth="1"/>
    <col min="4351" max="4352" width="30.85546875" style="42" hidden="1" customWidth="1"/>
    <col min="4353" max="4356" width="8.28515625" style="42" customWidth="1"/>
    <col min="4357" max="4357" width="11" style="42" customWidth="1"/>
    <col min="4358" max="4358" width="8.42578125" style="42" customWidth="1"/>
    <col min="4359" max="4597" width="30.85546875" style="42"/>
    <col min="4598" max="4598" width="30.85546875" style="42" customWidth="1"/>
    <col min="4599" max="4606" width="6.140625" style="42" customWidth="1"/>
    <col min="4607" max="4608" width="30.85546875" style="42" hidden="1" customWidth="1"/>
    <col min="4609" max="4612" width="8.28515625" style="42" customWidth="1"/>
    <col min="4613" max="4613" width="11" style="42" customWidth="1"/>
    <col min="4614" max="4614" width="8.42578125" style="42" customWidth="1"/>
    <col min="4615" max="4853" width="30.85546875" style="42"/>
    <col min="4854" max="4854" width="30.85546875" style="42" customWidth="1"/>
    <col min="4855" max="4862" width="6.140625" style="42" customWidth="1"/>
    <col min="4863" max="4864" width="30.85546875" style="42" hidden="1" customWidth="1"/>
    <col min="4865" max="4868" width="8.28515625" style="42" customWidth="1"/>
    <col min="4869" max="4869" width="11" style="42" customWidth="1"/>
    <col min="4870" max="4870" width="8.42578125" style="42" customWidth="1"/>
    <col min="4871" max="5109" width="30.85546875" style="42"/>
    <col min="5110" max="5110" width="30.85546875" style="42" customWidth="1"/>
    <col min="5111" max="5118" width="6.140625" style="42" customWidth="1"/>
    <col min="5119" max="5120" width="30.85546875" style="42" hidden="1" customWidth="1"/>
    <col min="5121" max="5124" width="8.28515625" style="42" customWidth="1"/>
    <col min="5125" max="5125" width="11" style="42" customWidth="1"/>
    <col min="5126" max="5126" width="8.42578125" style="42" customWidth="1"/>
    <col min="5127" max="5365" width="30.85546875" style="42"/>
    <col min="5366" max="5366" width="30.85546875" style="42" customWidth="1"/>
    <col min="5367" max="5374" width="6.140625" style="42" customWidth="1"/>
    <col min="5375" max="5376" width="30.85546875" style="42" hidden="1" customWidth="1"/>
    <col min="5377" max="5380" width="8.28515625" style="42" customWidth="1"/>
    <col min="5381" max="5381" width="11" style="42" customWidth="1"/>
    <col min="5382" max="5382" width="8.42578125" style="42" customWidth="1"/>
    <col min="5383" max="5621" width="30.85546875" style="42"/>
    <col min="5622" max="5622" width="30.85546875" style="42" customWidth="1"/>
    <col min="5623" max="5630" width="6.140625" style="42" customWidth="1"/>
    <col min="5631" max="5632" width="30.85546875" style="42" hidden="1" customWidth="1"/>
    <col min="5633" max="5636" width="8.28515625" style="42" customWidth="1"/>
    <col min="5637" max="5637" width="11" style="42" customWidth="1"/>
    <col min="5638" max="5638" width="8.42578125" style="42" customWidth="1"/>
    <col min="5639" max="5877" width="30.85546875" style="42"/>
    <col min="5878" max="5878" width="30.85546875" style="42" customWidth="1"/>
    <col min="5879" max="5886" width="6.140625" style="42" customWidth="1"/>
    <col min="5887" max="5888" width="30.85546875" style="42" hidden="1" customWidth="1"/>
    <col min="5889" max="5892" width="8.28515625" style="42" customWidth="1"/>
    <col min="5893" max="5893" width="11" style="42" customWidth="1"/>
    <col min="5894" max="5894" width="8.42578125" style="42" customWidth="1"/>
    <col min="5895" max="6133" width="30.85546875" style="42"/>
    <col min="6134" max="6134" width="30.85546875" style="42" customWidth="1"/>
    <col min="6135" max="6142" width="6.140625" style="42" customWidth="1"/>
    <col min="6143" max="6144" width="30.85546875" style="42" hidden="1" customWidth="1"/>
    <col min="6145" max="6148" width="8.28515625" style="42" customWidth="1"/>
    <col min="6149" max="6149" width="11" style="42" customWidth="1"/>
    <col min="6150" max="6150" width="8.42578125" style="42" customWidth="1"/>
    <col min="6151" max="6389" width="30.85546875" style="42"/>
    <col min="6390" max="6390" width="30.85546875" style="42" customWidth="1"/>
    <col min="6391" max="6398" width="6.140625" style="42" customWidth="1"/>
    <col min="6399" max="6400" width="30.85546875" style="42" hidden="1" customWidth="1"/>
    <col min="6401" max="6404" width="8.28515625" style="42" customWidth="1"/>
    <col min="6405" max="6405" width="11" style="42" customWidth="1"/>
    <col min="6406" max="6406" width="8.42578125" style="42" customWidth="1"/>
    <col min="6407" max="6645" width="30.85546875" style="42"/>
    <col min="6646" max="6646" width="30.85546875" style="42" customWidth="1"/>
    <col min="6647" max="6654" width="6.140625" style="42" customWidth="1"/>
    <col min="6655" max="6656" width="30.85546875" style="42" hidden="1" customWidth="1"/>
    <col min="6657" max="6660" width="8.28515625" style="42" customWidth="1"/>
    <col min="6661" max="6661" width="11" style="42" customWidth="1"/>
    <col min="6662" max="6662" width="8.42578125" style="42" customWidth="1"/>
    <col min="6663" max="6901" width="30.85546875" style="42"/>
    <col min="6902" max="6902" width="30.85546875" style="42" customWidth="1"/>
    <col min="6903" max="6910" width="6.140625" style="42" customWidth="1"/>
    <col min="6911" max="6912" width="30.85546875" style="42" hidden="1" customWidth="1"/>
    <col min="6913" max="6916" width="8.28515625" style="42" customWidth="1"/>
    <col min="6917" max="6917" width="11" style="42" customWidth="1"/>
    <col min="6918" max="6918" width="8.42578125" style="42" customWidth="1"/>
    <col min="6919" max="7157" width="30.85546875" style="42"/>
    <col min="7158" max="7158" width="30.85546875" style="42" customWidth="1"/>
    <col min="7159" max="7166" width="6.140625" style="42" customWidth="1"/>
    <col min="7167" max="7168" width="30.85546875" style="42" hidden="1" customWidth="1"/>
    <col min="7169" max="7172" width="8.28515625" style="42" customWidth="1"/>
    <col min="7173" max="7173" width="11" style="42" customWidth="1"/>
    <col min="7174" max="7174" width="8.42578125" style="42" customWidth="1"/>
    <col min="7175" max="7413" width="30.85546875" style="42"/>
    <col min="7414" max="7414" width="30.85546875" style="42" customWidth="1"/>
    <col min="7415" max="7422" width="6.140625" style="42" customWidth="1"/>
    <col min="7423" max="7424" width="30.85546875" style="42" hidden="1" customWidth="1"/>
    <col min="7425" max="7428" width="8.28515625" style="42" customWidth="1"/>
    <col min="7429" max="7429" width="11" style="42" customWidth="1"/>
    <col min="7430" max="7430" width="8.42578125" style="42" customWidth="1"/>
    <col min="7431" max="7669" width="30.85546875" style="42"/>
    <col min="7670" max="7670" width="30.85546875" style="42" customWidth="1"/>
    <col min="7671" max="7678" width="6.140625" style="42" customWidth="1"/>
    <col min="7679" max="7680" width="30.85546875" style="42" hidden="1" customWidth="1"/>
    <col min="7681" max="7684" width="8.28515625" style="42" customWidth="1"/>
    <col min="7685" max="7685" width="11" style="42" customWidth="1"/>
    <col min="7686" max="7686" width="8.42578125" style="42" customWidth="1"/>
    <col min="7687" max="7925" width="30.85546875" style="42"/>
    <col min="7926" max="7926" width="30.85546875" style="42" customWidth="1"/>
    <col min="7927" max="7934" width="6.140625" style="42" customWidth="1"/>
    <col min="7935" max="7936" width="30.85546875" style="42" hidden="1" customWidth="1"/>
    <col min="7937" max="7940" width="8.28515625" style="42" customWidth="1"/>
    <col min="7941" max="7941" width="11" style="42" customWidth="1"/>
    <col min="7942" max="7942" width="8.42578125" style="42" customWidth="1"/>
    <col min="7943" max="8181" width="30.85546875" style="42"/>
    <col min="8182" max="8182" width="30.85546875" style="42" customWidth="1"/>
    <col min="8183" max="8190" width="6.140625" style="42" customWidth="1"/>
    <col min="8191" max="8192" width="30.85546875" style="42" hidden="1" customWidth="1"/>
    <col min="8193" max="8196" width="8.28515625" style="42" customWidth="1"/>
    <col min="8197" max="8197" width="11" style="42" customWidth="1"/>
    <col min="8198" max="8198" width="8.42578125" style="42" customWidth="1"/>
    <col min="8199" max="8437" width="30.85546875" style="42"/>
    <col min="8438" max="8438" width="30.85546875" style="42" customWidth="1"/>
    <col min="8439" max="8446" width="6.140625" style="42" customWidth="1"/>
    <col min="8447" max="8448" width="30.85546875" style="42" hidden="1" customWidth="1"/>
    <col min="8449" max="8452" width="8.28515625" style="42" customWidth="1"/>
    <col min="8453" max="8453" width="11" style="42" customWidth="1"/>
    <col min="8454" max="8454" width="8.42578125" style="42" customWidth="1"/>
    <col min="8455" max="8693" width="30.85546875" style="42"/>
    <col min="8694" max="8694" width="30.85546875" style="42" customWidth="1"/>
    <col min="8695" max="8702" width="6.140625" style="42" customWidth="1"/>
    <col min="8703" max="8704" width="30.85546875" style="42" hidden="1" customWidth="1"/>
    <col min="8705" max="8708" width="8.28515625" style="42" customWidth="1"/>
    <col min="8709" max="8709" width="11" style="42" customWidth="1"/>
    <col min="8710" max="8710" width="8.42578125" style="42" customWidth="1"/>
    <col min="8711" max="8949" width="30.85546875" style="42"/>
    <col min="8950" max="8950" width="30.85546875" style="42" customWidth="1"/>
    <col min="8951" max="8958" width="6.140625" style="42" customWidth="1"/>
    <col min="8959" max="8960" width="30.85546875" style="42" hidden="1" customWidth="1"/>
    <col min="8961" max="8964" width="8.28515625" style="42" customWidth="1"/>
    <col min="8965" max="8965" width="11" style="42" customWidth="1"/>
    <col min="8966" max="8966" width="8.42578125" style="42" customWidth="1"/>
    <col min="8967" max="9205" width="30.85546875" style="42"/>
    <col min="9206" max="9206" width="30.85546875" style="42" customWidth="1"/>
    <col min="9207" max="9214" width="6.140625" style="42" customWidth="1"/>
    <col min="9215" max="9216" width="30.85546875" style="42" hidden="1" customWidth="1"/>
    <col min="9217" max="9220" width="8.28515625" style="42" customWidth="1"/>
    <col min="9221" max="9221" width="11" style="42" customWidth="1"/>
    <col min="9222" max="9222" width="8.42578125" style="42" customWidth="1"/>
    <col min="9223" max="9461" width="30.85546875" style="42"/>
    <col min="9462" max="9462" width="30.85546875" style="42" customWidth="1"/>
    <col min="9463" max="9470" width="6.140625" style="42" customWidth="1"/>
    <col min="9471" max="9472" width="30.85546875" style="42" hidden="1" customWidth="1"/>
    <col min="9473" max="9476" width="8.28515625" style="42" customWidth="1"/>
    <col min="9477" max="9477" width="11" style="42" customWidth="1"/>
    <col min="9478" max="9478" width="8.42578125" style="42" customWidth="1"/>
    <col min="9479" max="9717" width="30.85546875" style="42"/>
    <col min="9718" max="9718" width="30.85546875" style="42" customWidth="1"/>
    <col min="9719" max="9726" width="6.140625" style="42" customWidth="1"/>
    <col min="9727" max="9728" width="30.85546875" style="42" hidden="1" customWidth="1"/>
    <col min="9729" max="9732" width="8.28515625" style="42" customWidth="1"/>
    <col min="9733" max="9733" width="11" style="42" customWidth="1"/>
    <col min="9734" max="9734" width="8.42578125" style="42" customWidth="1"/>
    <col min="9735" max="9973" width="30.85546875" style="42"/>
    <col min="9974" max="9974" width="30.85546875" style="42" customWidth="1"/>
    <col min="9975" max="9982" width="6.140625" style="42" customWidth="1"/>
    <col min="9983" max="9984" width="30.85546875" style="42" hidden="1" customWidth="1"/>
    <col min="9985" max="9988" width="8.28515625" style="42" customWidth="1"/>
    <col min="9989" max="9989" width="11" style="42" customWidth="1"/>
    <col min="9990" max="9990" width="8.42578125" style="42" customWidth="1"/>
    <col min="9991" max="10229" width="30.85546875" style="42"/>
    <col min="10230" max="10230" width="30.85546875" style="42" customWidth="1"/>
    <col min="10231" max="10238" width="6.140625" style="42" customWidth="1"/>
    <col min="10239" max="10240" width="30.85546875" style="42" hidden="1" customWidth="1"/>
    <col min="10241" max="10244" width="8.28515625" style="42" customWidth="1"/>
    <col min="10245" max="10245" width="11" style="42" customWidth="1"/>
    <col min="10246" max="10246" width="8.42578125" style="42" customWidth="1"/>
    <col min="10247" max="10485" width="30.85546875" style="42"/>
    <col min="10486" max="10486" width="30.85546875" style="42" customWidth="1"/>
    <col min="10487" max="10494" width="6.140625" style="42" customWidth="1"/>
    <col min="10495" max="10496" width="30.85546875" style="42" hidden="1" customWidth="1"/>
    <col min="10497" max="10500" width="8.28515625" style="42" customWidth="1"/>
    <col min="10501" max="10501" width="11" style="42" customWidth="1"/>
    <col min="10502" max="10502" width="8.42578125" style="42" customWidth="1"/>
    <col min="10503" max="10741" width="30.85546875" style="42"/>
    <col min="10742" max="10742" width="30.85546875" style="42" customWidth="1"/>
    <col min="10743" max="10750" width="6.140625" style="42" customWidth="1"/>
    <col min="10751" max="10752" width="30.85546875" style="42" hidden="1" customWidth="1"/>
    <col min="10753" max="10756" width="8.28515625" style="42" customWidth="1"/>
    <col min="10757" max="10757" width="11" style="42" customWidth="1"/>
    <col min="10758" max="10758" width="8.42578125" style="42" customWidth="1"/>
    <col min="10759" max="10997" width="30.85546875" style="42"/>
    <col min="10998" max="10998" width="30.85546875" style="42" customWidth="1"/>
    <col min="10999" max="11006" width="6.140625" style="42" customWidth="1"/>
    <col min="11007" max="11008" width="30.85546875" style="42" hidden="1" customWidth="1"/>
    <col min="11009" max="11012" width="8.28515625" style="42" customWidth="1"/>
    <col min="11013" max="11013" width="11" style="42" customWidth="1"/>
    <col min="11014" max="11014" width="8.42578125" style="42" customWidth="1"/>
    <col min="11015" max="11253" width="30.85546875" style="42"/>
    <col min="11254" max="11254" width="30.85546875" style="42" customWidth="1"/>
    <col min="11255" max="11262" width="6.140625" style="42" customWidth="1"/>
    <col min="11263" max="11264" width="30.85546875" style="42" hidden="1" customWidth="1"/>
    <col min="11265" max="11268" width="8.28515625" style="42" customWidth="1"/>
    <col min="11269" max="11269" width="11" style="42" customWidth="1"/>
    <col min="11270" max="11270" width="8.42578125" style="42" customWidth="1"/>
    <col min="11271" max="11509" width="30.85546875" style="42"/>
    <col min="11510" max="11510" width="30.85546875" style="42" customWidth="1"/>
    <col min="11511" max="11518" width="6.140625" style="42" customWidth="1"/>
    <col min="11519" max="11520" width="30.85546875" style="42" hidden="1" customWidth="1"/>
    <col min="11521" max="11524" width="8.28515625" style="42" customWidth="1"/>
    <col min="11525" max="11525" width="11" style="42" customWidth="1"/>
    <col min="11526" max="11526" width="8.42578125" style="42" customWidth="1"/>
    <col min="11527" max="11765" width="30.85546875" style="42"/>
    <col min="11766" max="11766" width="30.85546875" style="42" customWidth="1"/>
    <col min="11767" max="11774" width="6.140625" style="42" customWidth="1"/>
    <col min="11775" max="11776" width="30.85546875" style="42" hidden="1" customWidth="1"/>
    <col min="11777" max="11780" width="8.28515625" style="42" customWidth="1"/>
    <col min="11781" max="11781" width="11" style="42" customWidth="1"/>
    <col min="11782" max="11782" width="8.42578125" style="42" customWidth="1"/>
    <col min="11783" max="12021" width="30.85546875" style="42"/>
    <col min="12022" max="12022" width="30.85546875" style="42" customWidth="1"/>
    <col min="12023" max="12030" width="6.140625" style="42" customWidth="1"/>
    <col min="12031" max="12032" width="30.85546875" style="42" hidden="1" customWidth="1"/>
    <col min="12033" max="12036" width="8.28515625" style="42" customWidth="1"/>
    <col min="12037" max="12037" width="11" style="42" customWidth="1"/>
    <col min="12038" max="12038" width="8.42578125" style="42" customWidth="1"/>
    <col min="12039" max="12277" width="30.85546875" style="42"/>
    <col min="12278" max="12278" width="30.85546875" style="42" customWidth="1"/>
    <col min="12279" max="12286" width="6.140625" style="42" customWidth="1"/>
    <col min="12287" max="12288" width="30.85546875" style="42" hidden="1" customWidth="1"/>
    <col min="12289" max="12292" width="8.28515625" style="42" customWidth="1"/>
    <col min="12293" max="12293" width="11" style="42" customWidth="1"/>
    <col min="12294" max="12294" width="8.42578125" style="42" customWidth="1"/>
    <col min="12295" max="12533" width="30.85546875" style="42"/>
    <col min="12534" max="12534" width="30.85546875" style="42" customWidth="1"/>
    <col min="12535" max="12542" width="6.140625" style="42" customWidth="1"/>
    <col min="12543" max="12544" width="30.85546875" style="42" hidden="1" customWidth="1"/>
    <col min="12545" max="12548" width="8.28515625" style="42" customWidth="1"/>
    <col min="12549" max="12549" width="11" style="42" customWidth="1"/>
    <col min="12550" max="12550" width="8.42578125" style="42" customWidth="1"/>
    <col min="12551" max="12789" width="30.85546875" style="42"/>
    <col min="12790" max="12790" width="30.85546875" style="42" customWidth="1"/>
    <col min="12791" max="12798" width="6.140625" style="42" customWidth="1"/>
    <col min="12799" max="12800" width="30.85546875" style="42" hidden="1" customWidth="1"/>
    <col min="12801" max="12804" width="8.28515625" style="42" customWidth="1"/>
    <col min="12805" max="12805" width="11" style="42" customWidth="1"/>
    <col min="12806" max="12806" width="8.42578125" style="42" customWidth="1"/>
    <col min="12807" max="13045" width="30.85546875" style="42"/>
    <col min="13046" max="13046" width="30.85546875" style="42" customWidth="1"/>
    <col min="13047" max="13054" width="6.140625" style="42" customWidth="1"/>
    <col min="13055" max="13056" width="30.85546875" style="42" hidden="1" customWidth="1"/>
    <col min="13057" max="13060" width="8.28515625" style="42" customWidth="1"/>
    <col min="13061" max="13061" width="11" style="42" customWidth="1"/>
    <col min="13062" max="13062" width="8.42578125" style="42" customWidth="1"/>
    <col min="13063" max="13301" width="30.85546875" style="42"/>
    <col min="13302" max="13302" width="30.85546875" style="42" customWidth="1"/>
    <col min="13303" max="13310" width="6.140625" style="42" customWidth="1"/>
    <col min="13311" max="13312" width="30.85546875" style="42" hidden="1" customWidth="1"/>
    <col min="13313" max="13316" width="8.28515625" style="42" customWidth="1"/>
    <col min="13317" max="13317" width="11" style="42" customWidth="1"/>
    <col min="13318" max="13318" width="8.42578125" style="42" customWidth="1"/>
    <col min="13319" max="13557" width="30.85546875" style="42"/>
    <col min="13558" max="13558" width="30.85546875" style="42" customWidth="1"/>
    <col min="13559" max="13566" width="6.140625" style="42" customWidth="1"/>
    <col min="13567" max="13568" width="30.85546875" style="42" hidden="1" customWidth="1"/>
    <col min="13569" max="13572" width="8.28515625" style="42" customWidth="1"/>
    <col min="13573" max="13573" width="11" style="42" customWidth="1"/>
    <col min="13574" max="13574" width="8.42578125" style="42" customWidth="1"/>
    <col min="13575" max="13813" width="30.85546875" style="42"/>
    <col min="13814" max="13814" width="30.85546875" style="42" customWidth="1"/>
    <col min="13815" max="13822" width="6.140625" style="42" customWidth="1"/>
    <col min="13823" max="13824" width="30.85546875" style="42" hidden="1" customWidth="1"/>
    <col min="13825" max="13828" width="8.28515625" style="42" customWidth="1"/>
    <col min="13829" max="13829" width="11" style="42" customWidth="1"/>
    <col min="13830" max="13830" width="8.42578125" style="42" customWidth="1"/>
    <col min="13831" max="14069" width="30.85546875" style="42"/>
    <col min="14070" max="14070" width="30.85546875" style="42" customWidth="1"/>
    <col min="14071" max="14078" width="6.140625" style="42" customWidth="1"/>
    <col min="14079" max="14080" width="30.85546875" style="42" hidden="1" customWidth="1"/>
    <col min="14081" max="14084" width="8.28515625" style="42" customWidth="1"/>
    <col min="14085" max="14085" width="11" style="42" customWidth="1"/>
    <col min="14086" max="14086" width="8.42578125" style="42" customWidth="1"/>
    <col min="14087" max="14325" width="30.85546875" style="42"/>
    <col min="14326" max="14326" width="30.85546875" style="42" customWidth="1"/>
    <col min="14327" max="14334" width="6.140625" style="42" customWidth="1"/>
    <col min="14335" max="14336" width="30.85546875" style="42" hidden="1" customWidth="1"/>
    <col min="14337" max="14340" width="8.28515625" style="42" customWidth="1"/>
    <col min="14341" max="14341" width="11" style="42" customWidth="1"/>
    <col min="14342" max="14342" width="8.42578125" style="42" customWidth="1"/>
    <col min="14343" max="14581" width="30.85546875" style="42"/>
    <col min="14582" max="14582" width="30.85546875" style="42" customWidth="1"/>
    <col min="14583" max="14590" width="6.140625" style="42" customWidth="1"/>
    <col min="14591" max="14592" width="30.85546875" style="42" hidden="1" customWidth="1"/>
    <col min="14593" max="14596" width="8.28515625" style="42" customWidth="1"/>
    <col min="14597" max="14597" width="11" style="42" customWidth="1"/>
    <col min="14598" max="14598" width="8.42578125" style="42" customWidth="1"/>
    <col min="14599" max="14837" width="30.85546875" style="42"/>
    <col min="14838" max="14838" width="30.85546875" style="42" customWidth="1"/>
    <col min="14839" max="14846" width="6.140625" style="42" customWidth="1"/>
    <col min="14847" max="14848" width="30.85546875" style="42" hidden="1" customWidth="1"/>
    <col min="14849" max="14852" width="8.28515625" style="42" customWidth="1"/>
    <col min="14853" max="14853" width="11" style="42" customWidth="1"/>
    <col min="14854" max="14854" width="8.42578125" style="42" customWidth="1"/>
    <col min="14855" max="15093" width="30.85546875" style="42"/>
    <col min="15094" max="15094" width="30.85546875" style="42" customWidth="1"/>
    <col min="15095" max="15102" width="6.140625" style="42" customWidth="1"/>
    <col min="15103" max="15104" width="30.85546875" style="42" hidden="1" customWidth="1"/>
    <col min="15105" max="15108" width="8.28515625" style="42" customWidth="1"/>
    <col min="15109" max="15109" width="11" style="42" customWidth="1"/>
    <col min="15110" max="15110" width="8.42578125" style="42" customWidth="1"/>
    <col min="15111" max="15349" width="30.85546875" style="42"/>
    <col min="15350" max="15350" width="30.85546875" style="42" customWidth="1"/>
    <col min="15351" max="15358" width="6.140625" style="42" customWidth="1"/>
    <col min="15359" max="15360" width="30.85546875" style="42" hidden="1" customWidth="1"/>
    <col min="15361" max="15364" width="8.28515625" style="42" customWidth="1"/>
    <col min="15365" max="15365" width="11" style="42" customWidth="1"/>
    <col min="15366" max="15366" width="8.42578125" style="42" customWidth="1"/>
    <col min="15367" max="15605" width="30.85546875" style="42"/>
    <col min="15606" max="15606" width="30.85546875" style="42" customWidth="1"/>
    <col min="15607" max="15614" width="6.140625" style="42" customWidth="1"/>
    <col min="15615" max="15616" width="30.85546875" style="42" hidden="1" customWidth="1"/>
    <col min="15617" max="15620" width="8.28515625" style="42" customWidth="1"/>
    <col min="15621" max="15621" width="11" style="42" customWidth="1"/>
    <col min="15622" max="15622" width="8.42578125" style="42" customWidth="1"/>
    <col min="15623" max="15861" width="30.85546875" style="42"/>
    <col min="15862" max="15862" width="30.85546875" style="42" customWidth="1"/>
    <col min="15863" max="15870" width="6.140625" style="42" customWidth="1"/>
    <col min="15871" max="15872" width="30.85546875" style="42" hidden="1" customWidth="1"/>
    <col min="15873" max="15876" width="8.28515625" style="42" customWidth="1"/>
    <col min="15877" max="15877" width="11" style="42" customWidth="1"/>
    <col min="15878" max="15878" width="8.42578125" style="42" customWidth="1"/>
    <col min="15879" max="16117" width="30.85546875" style="42"/>
    <col min="16118" max="16118" width="30.85546875" style="42" customWidth="1"/>
    <col min="16119" max="16126" width="6.140625" style="42" customWidth="1"/>
    <col min="16127" max="16128" width="30.85546875" style="42" hidden="1" customWidth="1"/>
    <col min="16129" max="16132" width="8.28515625" style="42" customWidth="1"/>
    <col min="16133" max="16133" width="11" style="42" customWidth="1"/>
    <col min="16134" max="16134" width="8.42578125" style="42" customWidth="1"/>
    <col min="16135" max="16384" width="30.85546875" style="42"/>
  </cols>
  <sheetData>
    <row r="2" spans="1:15" ht="14.25" customHeight="1" x14ac:dyDescent="0.25">
      <c r="B2" s="119" t="s">
        <v>72</v>
      </c>
      <c r="C2" s="119"/>
      <c r="D2" s="119"/>
      <c r="E2" s="119"/>
      <c r="F2" s="119"/>
      <c r="G2" s="119"/>
      <c r="I2" s="119" t="s">
        <v>74</v>
      </c>
      <c r="J2" s="119"/>
      <c r="K2" s="119"/>
      <c r="L2" s="119"/>
      <c r="M2" s="119"/>
      <c r="N2" s="119"/>
    </row>
    <row r="3" spans="1:15" ht="15" customHeight="1" x14ac:dyDescent="0.25">
      <c r="B3" s="119"/>
      <c r="C3" s="119"/>
      <c r="D3" s="119"/>
      <c r="E3" s="119"/>
      <c r="F3" s="119"/>
      <c r="G3" s="119"/>
      <c r="I3" s="119"/>
      <c r="J3" s="119"/>
      <c r="K3" s="119"/>
      <c r="L3" s="119"/>
      <c r="M3" s="119"/>
      <c r="N3" s="119"/>
    </row>
    <row r="4" spans="1:15" ht="33.75" customHeight="1" x14ac:dyDescent="0.25">
      <c r="B4" s="43"/>
      <c r="C4" s="44">
        <v>2013</v>
      </c>
      <c r="D4" s="44">
        <v>2014</v>
      </c>
      <c r="E4" s="44">
        <v>2015</v>
      </c>
      <c r="F4" s="44">
        <v>2016</v>
      </c>
      <c r="G4" s="44">
        <v>2017</v>
      </c>
      <c r="I4" s="43"/>
      <c r="J4" s="45">
        <v>2013</v>
      </c>
      <c r="K4" s="44">
        <v>2014</v>
      </c>
      <c r="L4" s="44">
        <v>2015</v>
      </c>
      <c r="M4" s="44">
        <v>2016</v>
      </c>
      <c r="N4" s="44">
        <v>2017</v>
      </c>
    </row>
    <row r="5" spans="1:15" x14ac:dyDescent="0.25">
      <c r="B5" s="46" t="s">
        <v>75</v>
      </c>
      <c r="C5" s="47">
        <f>C6+C7</f>
        <v>5.89</v>
      </c>
      <c r="D5" s="47">
        <f t="shared" ref="D5:G5" si="0">D6+D7</f>
        <v>6.0679999999999996</v>
      </c>
      <c r="E5" s="47">
        <f t="shared" si="0"/>
        <v>6.1209999999999996</v>
      </c>
      <c r="F5" s="47">
        <f t="shared" si="0"/>
        <v>6.1870000000000003</v>
      </c>
      <c r="G5" s="47">
        <f t="shared" si="0"/>
        <v>6.4290000000000003</v>
      </c>
      <c r="I5" s="48" t="s">
        <v>75</v>
      </c>
      <c r="J5" s="49"/>
      <c r="K5" s="50">
        <f t="shared" ref="K5:N7" si="1">(D5-C5)/C5*100</f>
        <v>3.0220713073005085</v>
      </c>
      <c r="L5" s="50">
        <f t="shared" si="1"/>
        <v>0.87343441001977495</v>
      </c>
      <c r="M5" s="50">
        <f t="shared" si="1"/>
        <v>1.0782551870609498</v>
      </c>
      <c r="N5" s="50">
        <f t="shared" si="1"/>
        <v>3.911427186035235</v>
      </c>
    </row>
    <row r="6" spans="1:15" ht="25.5" x14ac:dyDescent="0.25">
      <c r="B6" s="51" t="s">
        <v>76</v>
      </c>
      <c r="C6" s="52">
        <v>5.05</v>
      </c>
      <c r="D6" s="52">
        <v>5.21</v>
      </c>
      <c r="E6" s="52">
        <v>5.3</v>
      </c>
      <c r="F6" s="52">
        <v>5.4</v>
      </c>
      <c r="G6" s="52">
        <v>5.62</v>
      </c>
      <c r="H6" s="107"/>
      <c r="I6" s="53" t="s">
        <v>82</v>
      </c>
      <c r="J6" s="54"/>
      <c r="K6" s="55">
        <f t="shared" si="1"/>
        <v>3.1683168316831711</v>
      </c>
      <c r="L6" s="55">
        <f t="shared" si="1"/>
        <v>1.7274472168905923</v>
      </c>
      <c r="M6" s="55">
        <f t="shared" si="1"/>
        <v>1.8867924528301987</v>
      </c>
      <c r="N6" s="55">
        <f t="shared" si="1"/>
        <v>4.07407407407407</v>
      </c>
    </row>
    <row r="7" spans="1:15" x14ac:dyDescent="0.25">
      <c r="B7" s="56" t="s">
        <v>9</v>
      </c>
      <c r="C7" s="57">
        <v>0.84</v>
      </c>
      <c r="D7" s="57">
        <v>0.85799999999999998</v>
      </c>
      <c r="E7" s="57">
        <v>0.82099999999999995</v>
      </c>
      <c r="F7" s="57">
        <v>0.78700000000000003</v>
      </c>
      <c r="G7" s="57">
        <v>0.80900000000000005</v>
      </c>
      <c r="I7" s="58" t="s">
        <v>9</v>
      </c>
      <c r="J7" s="59"/>
      <c r="K7" s="60">
        <f t="shared" si="1"/>
        <v>2.142857142857145</v>
      </c>
      <c r="L7" s="60">
        <f t="shared" si="1"/>
        <v>-4.3123543123543158</v>
      </c>
      <c r="M7" s="60">
        <f t="shared" si="1"/>
        <v>-4.1412911084043751</v>
      </c>
      <c r="N7" s="60">
        <f t="shared" si="1"/>
        <v>2.7954256670902184</v>
      </c>
    </row>
    <row r="8" spans="1:15" x14ac:dyDescent="0.25">
      <c r="B8" s="61" t="s">
        <v>47</v>
      </c>
      <c r="C8" s="47" t="s">
        <v>54</v>
      </c>
      <c r="D8" s="62">
        <f>D9+D10</f>
        <v>6.71</v>
      </c>
      <c r="E8" s="62">
        <f t="shared" ref="E8:G8" si="2">E9+E10</f>
        <v>6.47</v>
      </c>
      <c r="F8" s="62">
        <f t="shared" si="2"/>
        <v>6.3100000000000005</v>
      </c>
      <c r="G8" s="62">
        <f t="shared" si="2"/>
        <v>6.59</v>
      </c>
      <c r="I8" s="61" t="s">
        <v>47</v>
      </c>
      <c r="J8" s="49"/>
      <c r="K8" s="49"/>
      <c r="L8" s="50">
        <f t="shared" ref="L8:N11" si="3">(E8-D8)/D8*100</f>
        <v>-3.5767511177347275</v>
      </c>
      <c r="M8" s="50">
        <f t="shared" si="3"/>
        <v>-2.4729520865533114</v>
      </c>
      <c r="N8" s="50">
        <f t="shared" si="3"/>
        <v>4.4374009508716217</v>
      </c>
    </row>
    <row r="9" spans="1:15" x14ac:dyDescent="0.25">
      <c r="B9" s="51" t="s">
        <v>31</v>
      </c>
      <c r="C9" s="63" t="s">
        <v>54</v>
      </c>
      <c r="D9" s="52">
        <v>6.36</v>
      </c>
      <c r="E9" s="52">
        <v>6.14</v>
      </c>
      <c r="F9" s="52">
        <v>5.99</v>
      </c>
      <c r="G9" s="52">
        <v>6.26</v>
      </c>
      <c r="I9" s="51" t="s">
        <v>31</v>
      </c>
      <c r="J9" s="54"/>
      <c r="K9" s="54"/>
      <c r="L9" s="55">
        <f t="shared" si="3"/>
        <v>-3.4591194968553554</v>
      </c>
      <c r="M9" s="55">
        <f t="shared" si="3"/>
        <v>-2.4429967426710011</v>
      </c>
      <c r="N9" s="55">
        <f t="shared" si="3"/>
        <v>4.5075125208681062</v>
      </c>
    </row>
    <row r="10" spans="1:15" x14ac:dyDescent="0.25">
      <c r="B10" s="56" t="s">
        <v>48</v>
      </c>
      <c r="C10" s="64" t="s">
        <v>54</v>
      </c>
      <c r="D10" s="57">
        <v>0.35</v>
      </c>
      <c r="E10" s="57">
        <v>0.33</v>
      </c>
      <c r="F10" s="57">
        <v>0.32</v>
      </c>
      <c r="G10" s="57">
        <v>0.33</v>
      </c>
      <c r="I10" s="56" t="s">
        <v>48</v>
      </c>
      <c r="J10" s="59"/>
      <c r="K10" s="59"/>
      <c r="L10" s="60">
        <f t="shared" si="3"/>
        <v>-5.7142857142857038</v>
      </c>
      <c r="M10" s="60">
        <f t="shared" si="3"/>
        <v>-3.0303030303030329</v>
      </c>
      <c r="N10" s="60">
        <f t="shared" si="3"/>
        <v>3.1250000000000027</v>
      </c>
    </row>
    <row r="11" spans="1:15" ht="25.5" x14ac:dyDescent="0.25">
      <c r="B11" s="65" t="s">
        <v>30</v>
      </c>
      <c r="C11" s="66" t="s">
        <v>54</v>
      </c>
      <c r="D11" s="67">
        <f>D8+D5</f>
        <v>12.777999999999999</v>
      </c>
      <c r="E11" s="67">
        <f t="shared" ref="E11:G11" si="4">E8+E5</f>
        <v>12.590999999999999</v>
      </c>
      <c r="F11" s="67">
        <f t="shared" si="4"/>
        <v>12.497</v>
      </c>
      <c r="G11" s="67">
        <f t="shared" si="4"/>
        <v>13.019</v>
      </c>
      <c r="I11" s="68" t="s">
        <v>30</v>
      </c>
      <c r="J11" s="69"/>
      <c r="K11" s="69"/>
      <c r="L11" s="70">
        <f t="shared" si="3"/>
        <v>-1.4634528095163517</v>
      </c>
      <c r="M11" s="70">
        <f t="shared" si="3"/>
        <v>-0.74656500675084914</v>
      </c>
      <c r="N11" s="70">
        <f t="shared" si="3"/>
        <v>4.1770024805953447</v>
      </c>
    </row>
    <row r="12" spans="1:15" s="71" customFormat="1" x14ac:dyDescent="0.25">
      <c r="B12" s="113" t="s">
        <v>13</v>
      </c>
      <c r="C12" s="113"/>
      <c r="D12" s="113"/>
      <c r="E12" s="72"/>
      <c r="F12" s="72"/>
      <c r="G12" s="72"/>
      <c r="I12" s="113" t="s">
        <v>50</v>
      </c>
      <c r="J12" s="113"/>
      <c r="K12" s="113"/>
      <c r="L12" s="113"/>
      <c r="M12" s="113"/>
      <c r="N12" s="113"/>
    </row>
    <row r="13" spans="1:15" s="71" customFormat="1" x14ac:dyDescent="0.25">
      <c r="B13" s="111" t="s">
        <v>29</v>
      </c>
      <c r="C13" s="112"/>
      <c r="D13" s="112"/>
      <c r="E13" s="112"/>
      <c r="F13" s="112"/>
      <c r="G13" s="112"/>
      <c r="H13" s="73"/>
      <c r="I13" s="111" t="s">
        <v>87</v>
      </c>
      <c r="J13" s="112"/>
      <c r="K13" s="112"/>
      <c r="L13" s="112"/>
      <c r="M13" s="112"/>
      <c r="N13" s="112"/>
      <c r="O13" s="73"/>
    </row>
    <row r="14" spans="1:15" ht="28.5" customHeight="1" x14ac:dyDescent="0.25">
      <c r="B14" s="118" t="s">
        <v>55</v>
      </c>
      <c r="C14" s="112"/>
      <c r="D14" s="112"/>
      <c r="E14" s="112"/>
      <c r="F14" s="112"/>
      <c r="G14" s="112"/>
      <c r="I14" s="118" t="s">
        <v>55</v>
      </c>
      <c r="J14" s="112"/>
      <c r="K14" s="112"/>
      <c r="L14" s="112"/>
      <c r="M14" s="112"/>
      <c r="N14" s="112"/>
    </row>
    <row r="15" spans="1:15" x14ac:dyDescent="0.25">
      <c r="B15" s="117" t="s">
        <v>49</v>
      </c>
      <c r="C15" s="117"/>
      <c r="D15" s="117"/>
      <c r="E15" s="117"/>
      <c r="F15" s="117"/>
      <c r="G15" s="117"/>
      <c r="I15" s="117" t="s">
        <v>49</v>
      </c>
      <c r="J15" s="117"/>
      <c r="K15" s="117"/>
      <c r="L15" s="117"/>
      <c r="M15" s="117"/>
      <c r="N15" s="117"/>
    </row>
    <row r="16" spans="1:15" x14ac:dyDescent="0.2">
      <c r="A16" s="2"/>
      <c r="B16" s="117"/>
      <c r="C16" s="117"/>
      <c r="D16" s="117"/>
      <c r="E16" s="117"/>
      <c r="F16" s="117"/>
      <c r="G16" s="117"/>
      <c r="I16" s="117"/>
      <c r="J16" s="117"/>
      <c r="K16" s="117"/>
      <c r="L16" s="117"/>
      <c r="M16" s="117"/>
      <c r="N16" s="117"/>
    </row>
    <row r="17" spans="1:12" x14ac:dyDescent="0.2">
      <c r="A17" s="2"/>
      <c r="C17" s="74"/>
      <c r="D17" s="74"/>
      <c r="E17" s="74"/>
      <c r="F17" s="74"/>
      <c r="G17" s="74"/>
      <c r="I17" s="2"/>
    </row>
    <row r="18" spans="1:12" x14ac:dyDescent="0.2">
      <c r="A18" s="2"/>
      <c r="B18" s="109" t="s">
        <v>73</v>
      </c>
      <c r="C18" s="110"/>
      <c r="D18" s="110"/>
      <c r="E18" s="110"/>
      <c r="F18" s="110"/>
      <c r="G18" s="110"/>
      <c r="H18" s="110"/>
      <c r="I18" s="110"/>
      <c r="J18" s="110"/>
      <c r="K18" s="110"/>
      <c r="L18" s="110"/>
    </row>
    <row r="19" spans="1:12" x14ac:dyDescent="0.2">
      <c r="A19" s="2"/>
      <c r="B19" s="78"/>
      <c r="C19" s="79">
        <v>2013</v>
      </c>
      <c r="D19" s="79">
        <v>2014</v>
      </c>
      <c r="E19" s="79">
        <v>2015</v>
      </c>
      <c r="F19" s="79">
        <v>2016</v>
      </c>
      <c r="G19" s="79">
        <v>2017</v>
      </c>
      <c r="L19" s="80"/>
    </row>
    <row r="20" spans="1:12" ht="25.5" x14ac:dyDescent="0.2">
      <c r="A20" s="2"/>
      <c r="B20" s="103" t="s">
        <v>66</v>
      </c>
      <c r="C20" s="104">
        <v>2117.1891000000001</v>
      </c>
      <c r="D20" s="104">
        <v>2149.7649999999999</v>
      </c>
      <c r="E20" s="104">
        <v>2198.4320000000002</v>
      </c>
      <c r="F20" s="104">
        <v>2234.1289999999999</v>
      </c>
      <c r="G20" s="104">
        <v>2295.0630000000001</v>
      </c>
      <c r="L20" s="2"/>
    </row>
    <row r="21" spans="1:12" ht="25.5" x14ac:dyDescent="0.2">
      <c r="A21" s="2"/>
      <c r="B21" s="105" t="s">
        <v>68</v>
      </c>
      <c r="C21" s="106" t="s">
        <v>54</v>
      </c>
      <c r="D21" s="106">
        <f>100*D11/D20</f>
        <v>0.59439054966473082</v>
      </c>
      <c r="E21" s="106">
        <f t="shared" ref="E21:G21" si="5">100*E11/E20</f>
        <v>0.57272637952868211</v>
      </c>
      <c r="F21" s="106">
        <f t="shared" si="5"/>
        <v>0.55936787893626561</v>
      </c>
      <c r="G21" s="106">
        <f t="shared" si="5"/>
        <v>0.56726111657937062</v>
      </c>
      <c r="L21" s="2"/>
    </row>
    <row r="22" spans="1:12" x14ac:dyDescent="0.2">
      <c r="A22" s="2"/>
      <c r="B22" s="111" t="s">
        <v>71</v>
      </c>
      <c r="C22" s="111"/>
      <c r="D22" s="111"/>
      <c r="E22" s="111"/>
      <c r="F22" s="111"/>
      <c r="G22" s="111"/>
      <c r="H22" s="111"/>
      <c r="I22" s="112"/>
      <c r="J22" s="112"/>
      <c r="K22" s="112"/>
      <c r="L22" s="2"/>
    </row>
    <row r="23" spans="1:12" x14ac:dyDescent="0.2">
      <c r="A23" s="2"/>
      <c r="B23" s="111" t="s">
        <v>67</v>
      </c>
      <c r="C23" s="111"/>
      <c r="D23" s="111"/>
      <c r="E23" s="111"/>
      <c r="F23" s="111"/>
      <c r="G23" s="111"/>
      <c r="H23" s="111"/>
      <c r="I23" s="112"/>
      <c r="J23" s="112"/>
      <c r="K23" s="112"/>
      <c r="L23" s="2"/>
    </row>
    <row r="24" spans="1:12" x14ac:dyDescent="0.2">
      <c r="A24" s="2"/>
      <c r="B24" s="2"/>
      <c r="C24" s="2"/>
      <c r="D24" s="2"/>
      <c r="E24" s="2"/>
      <c r="F24" s="2"/>
      <c r="G24" s="2"/>
      <c r="I24" s="2"/>
    </row>
    <row r="25" spans="1:12" x14ac:dyDescent="0.2">
      <c r="A25" s="2"/>
      <c r="B25" s="2"/>
      <c r="C25" s="2"/>
      <c r="D25" s="2"/>
      <c r="E25" s="2"/>
      <c r="F25" s="2"/>
      <c r="G25" s="2"/>
      <c r="I25" s="2"/>
    </row>
  </sheetData>
  <customSheetViews>
    <customSheetView guid="{FFC90872-9C09-4E0C-8C43-C1464E265EC8}" scale="85" showPageBreaks="1" printArea="1" hiddenColumns="1">
      <selection activeCell="I20" sqref="I20"/>
      <colBreaks count="1" manualBreakCount="1">
        <brk id="8" min="1" max="15" man="1"/>
      </colBreaks>
      <pageMargins left="0.7" right="0.7" top="0.75" bottom="0.75" header="0.3" footer="0.3"/>
      <pageSetup paperSize="9" scale="60" orientation="landscape" verticalDpi="0" r:id="rId1"/>
    </customSheetView>
  </customSheetViews>
  <mergeCells count="13">
    <mergeCell ref="I14:N14"/>
    <mergeCell ref="B13:G13"/>
    <mergeCell ref="B14:G14"/>
    <mergeCell ref="B2:G3"/>
    <mergeCell ref="I2:N3"/>
    <mergeCell ref="B12:D12"/>
    <mergeCell ref="I12:N12"/>
    <mergeCell ref="I13:N13"/>
    <mergeCell ref="B18:L18"/>
    <mergeCell ref="B22:K22"/>
    <mergeCell ref="B23:K23"/>
    <mergeCell ref="B15:G16"/>
    <mergeCell ref="I15:N16"/>
  </mergeCells>
  <pageMargins left="0.7" right="0.7" top="0.75" bottom="0.75" header="0.3" footer="0.3"/>
  <pageSetup paperSize="9" scale="60" orientation="landscape" verticalDpi="0" r:id="rId2"/>
  <colBreaks count="1" manualBreakCount="1">
    <brk id="8" min="1"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8"/>
  <sheetViews>
    <sheetView zoomScale="85" zoomScaleNormal="85" workbookViewId="0"/>
  </sheetViews>
  <sheetFormatPr baseColWidth="10" defaultRowHeight="12.75" x14ac:dyDescent="0.2"/>
  <cols>
    <col min="1" max="1" width="11.42578125" style="2"/>
    <col min="2" max="2" width="47" style="2" customWidth="1"/>
    <col min="3" max="7" width="11.42578125" style="2"/>
    <col min="8" max="8" width="47" style="2" customWidth="1"/>
    <col min="9" max="16384" width="11.42578125" style="2"/>
  </cols>
  <sheetData>
    <row r="2" spans="2:13" x14ac:dyDescent="0.2">
      <c r="B2" s="23" t="s">
        <v>60</v>
      </c>
      <c r="H2" s="23" t="s">
        <v>61</v>
      </c>
    </row>
    <row r="3" spans="2:13" x14ac:dyDescent="0.2">
      <c r="B3" s="23"/>
      <c r="H3" s="23"/>
    </row>
    <row r="4" spans="2:13" x14ac:dyDescent="0.2">
      <c r="C4" s="24">
        <v>2014</v>
      </c>
      <c r="D4" s="24">
        <v>2015</v>
      </c>
      <c r="E4" s="24">
        <v>2016</v>
      </c>
      <c r="F4" s="24">
        <v>2017</v>
      </c>
      <c r="G4" s="23"/>
      <c r="I4" s="25">
        <v>2014</v>
      </c>
      <c r="J4" s="24">
        <v>2015</v>
      </c>
      <c r="K4" s="24">
        <v>2016</v>
      </c>
      <c r="L4" s="24">
        <v>2017</v>
      </c>
    </row>
    <row r="5" spans="2:13" x14ac:dyDescent="0.2">
      <c r="B5" s="26" t="s">
        <v>39</v>
      </c>
      <c r="C5" s="27">
        <v>1.84</v>
      </c>
      <c r="D5" s="27">
        <v>1.86</v>
      </c>
      <c r="E5" s="27">
        <v>1.84</v>
      </c>
      <c r="F5" s="27">
        <v>1.88</v>
      </c>
      <c r="G5" s="28"/>
      <c r="H5" s="26" t="s">
        <v>39</v>
      </c>
      <c r="I5" s="29"/>
      <c r="J5" s="27">
        <f>100*(D5/C5-1)</f>
        <v>1.0869565217391353</v>
      </c>
      <c r="K5" s="27">
        <f t="shared" ref="K5:K11" si="0">100*(E5/D5-1)</f>
        <v>-1.0752688172043001</v>
      </c>
      <c r="L5" s="27">
        <f t="shared" ref="L5:L11" si="1">100*(F5/E5-1)</f>
        <v>2.1739130434782483</v>
      </c>
    </row>
    <row r="6" spans="2:13" x14ac:dyDescent="0.2">
      <c r="B6" s="30" t="s">
        <v>40</v>
      </c>
      <c r="C6" s="31">
        <v>1.44</v>
      </c>
      <c r="D6" s="31">
        <v>1.44</v>
      </c>
      <c r="E6" s="31">
        <v>1.44</v>
      </c>
      <c r="F6" s="31">
        <v>1.47</v>
      </c>
      <c r="G6" s="28"/>
      <c r="H6" s="30" t="s">
        <v>40</v>
      </c>
      <c r="I6" s="32"/>
      <c r="J6" s="31">
        <f t="shared" ref="J6:J11" si="2">100*(D6/C6-1)</f>
        <v>0</v>
      </c>
      <c r="K6" s="31">
        <f t="shared" si="0"/>
        <v>0</v>
      </c>
      <c r="L6" s="31">
        <f t="shared" si="1"/>
        <v>2.0833333333333259</v>
      </c>
    </row>
    <row r="7" spans="2:13" x14ac:dyDescent="0.2">
      <c r="B7" s="30" t="s">
        <v>41</v>
      </c>
      <c r="C7" s="31">
        <v>0.76</v>
      </c>
      <c r="D7" s="31">
        <v>0.72</v>
      </c>
      <c r="E7" s="31">
        <v>0.68</v>
      </c>
      <c r="F7" s="31">
        <v>0.69</v>
      </c>
      <c r="G7" s="28"/>
      <c r="H7" s="30" t="s">
        <v>41</v>
      </c>
      <c r="I7" s="32"/>
      <c r="J7" s="31">
        <f t="shared" si="2"/>
        <v>-5.2631578947368478</v>
      </c>
      <c r="K7" s="31">
        <f t="shared" si="0"/>
        <v>-5.5555555555555465</v>
      </c>
      <c r="L7" s="31">
        <f t="shared" si="1"/>
        <v>1.4705882352941124</v>
      </c>
    </row>
    <row r="8" spans="2:13" x14ac:dyDescent="0.2">
      <c r="B8" s="30" t="s">
        <v>42</v>
      </c>
      <c r="C8" s="31">
        <v>0.04</v>
      </c>
      <c r="D8" s="31">
        <v>0.03</v>
      </c>
      <c r="E8" s="31">
        <v>0.03</v>
      </c>
      <c r="F8" s="31">
        <v>0.03</v>
      </c>
      <c r="G8" s="28"/>
      <c r="H8" s="30" t="s">
        <v>42</v>
      </c>
      <c r="I8" s="32"/>
      <c r="J8" s="31" t="s">
        <v>51</v>
      </c>
      <c r="K8" s="31" t="s">
        <v>51</v>
      </c>
      <c r="L8" s="31" t="s">
        <v>51</v>
      </c>
    </row>
    <row r="9" spans="2:13" x14ac:dyDescent="0.2">
      <c r="B9" s="30" t="s">
        <v>43</v>
      </c>
      <c r="C9" s="31">
        <v>2.5499999999999998</v>
      </c>
      <c r="D9" s="31">
        <v>2.3199999999999998</v>
      </c>
      <c r="E9" s="31">
        <v>2.23</v>
      </c>
      <c r="F9" s="31">
        <v>2.4300000000000002</v>
      </c>
      <c r="G9" s="28"/>
      <c r="H9" s="30" t="s">
        <v>43</v>
      </c>
      <c r="I9" s="32"/>
      <c r="J9" s="31">
        <f t="shared" si="2"/>
        <v>-9.0196078431372566</v>
      </c>
      <c r="K9" s="31">
        <f t="shared" si="0"/>
        <v>-3.8793103448275801</v>
      </c>
      <c r="L9" s="31">
        <f t="shared" si="1"/>
        <v>8.9686098654708566</v>
      </c>
    </row>
    <row r="10" spans="2:13" x14ac:dyDescent="0.2">
      <c r="B10" s="33" t="s">
        <v>44</v>
      </c>
      <c r="C10" s="34">
        <v>0.08</v>
      </c>
      <c r="D10" s="34">
        <v>0.1</v>
      </c>
      <c r="E10" s="34">
        <v>0.09</v>
      </c>
      <c r="F10" s="34">
        <v>0.09</v>
      </c>
      <c r="H10" s="33" t="s">
        <v>44</v>
      </c>
      <c r="I10" s="35"/>
      <c r="J10" s="31" t="s">
        <v>51</v>
      </c>
      <c r="K10" s="31" t="s">
        <v>51</v>
      </c>
      <c r="L10" s="31" t="s">
        <v>51</v>
      </c>
    </row>
    <row r="11" spans="2:13" x14ac:dyDescent="0.2">
      <c r="B11" s="36" t="s">
        <v>38</v>
      </c>
      <c r="C11" s="37">
        <v>6.7</v>
      </c>
      <c r="D11" s="37">
        <v>6.48</v>
      </c>
      <c r="E11" s="37">
        <v>6.31</v>
      </c>
      <c r="F11" s="37">
        <v>6.59</v>
      </c>
      <c r="G11" s="38"/>
      <c r="H11" s="36" t="s">
        <v>38</v>
      </c>
      <c r="I11" s="39"/>
      <c r="J11" s="37">
        <f t="shared" si="2"/>
        <v>-3.2835820895522394</v>
      </c>
      <c r="K11" s="37">
        <f t="shared" si="0"/>
        <v>-2.6234567901234684</v>
      </c>
      <c r="L11" s="37">
        <f t="shared" si="1"/>
        <v>4.4374009508716394</v>
      </c>
    </row>
    <row r="12" spans="2:13" x14ac:dyDescent="0.2">
      <c r="B12" s="113" t="s">
        <v>13</v>
      </c>
      <c r="C12" s="113"/>
      <c r="D12" s="113"/>
      <c r="E12" s="28"/>
      <c r="F12" s="28"/>
      <c r="G12" s="28"/>
      <c r="H12" s="113" t="s">
        <v>50</v>
      </c>
      <c r="I12" s="113"/>
      <c r="J12" s="113"/>
      <c r="K12" s="28"/>
      <c r="L12" s="28"/>
    </row>
    <row r="13" spans="2:13" x14ac:dyDescent="0.2">
      <c r="B13" s="40" t="s">
        <v>56</v>
      </c>
      <c r="C13" s="41"/>
      <c r="D13" s="41"/>
      <c r="E13" s="28"/>
      <c r="F13" s="28"/>
      <c r="G13" s="28"/>
      <c r="H13" s="40" t="s">
        <v>56</v>
      </c>
      <c r="I13" s="41"/>
      <c r="J13" s="41"/>
      <c r="K13" s="28"/>
      <c r="L13" s="28"/>
    </row>
    <row r="14" spans="2:13" x14ac:dyDescent="0.2">
      <c r="B14" s="40" t="s">
        <v>49</v>
      </c>
      <c r="C14" s="41"/>
      <c r="D14" s="41"/>
      <c r="E14" s="28"/>
      <c r="F14" s="28"/>
      <c r="G14" s="28"/>
      <c r="H14" s="40" t="s">
        <v>49</v>
      </c>
      <c r="I14" s="41"/>
      <c r="J14" s="41"/>
      <c r="K14" s="28"/>
      <c r="L14" s="28"/>
    </row>
    <row r="15" spans="2:13" x14ac:dyDescent="0.2">
      <c r="B15" s="118" t="s">
        <v>45</v>
      </c>
      <c r="C15" s="118"/>
      <c r="D15" s="118"/>
      <c r="E15" s="118"/>
      <c r="F15" s="118"/>
      <c r="G15" s="118"/>
      <c r="H15" s="118" t="s">
        <v>45</v>
      </c>
      <c r="I15" s="118"/>
      <c r="J15" s="118"/>
      <c r="K15" s="118"/>
      <c r="L15" s="118"/>
      <c r="M15" s="118"/>
    </row>
    <row r="16" spans="2:13" x14ac:dyDescent="0.2">
      <c r="B16" s="118"/>
      <c r="C16" s="118"/>
      <c r="D16" s="118"/>
      <c r="E16" s="118"/>
      <c r="F16" s="118"/>
      <c r="G16" s="118"/>
      <c r="H16" s="118"/>
      <c r="I16" s="118"/>
      <c r="J16" s="118"/>
      <c r="K16" s="118"/>
      <c r="L16" s="118"/>
      <c r="M16" s="118"/>
    </row>
    <row r="18" spans="2:13" x14ac:dyDescent="0.2">
      <c r="B18" s="23" t="s">
        <v>62</v>
      </c>
      <c r="H18" s="23" t="s">
        <v>63</v>
      </c>
    </row>
    <row r="19" spans="2:13" x14ac:dyDescent="0.2">
      <c r="B19" s="23"/>
      <c r="H19" s="23"/>
    </row>
    <row r="20" spans="2:13" x14ac:dyDescent="0.2">
      <c r="C20" s="24">
        <v>2014</v>
      </c>
      <c r="D20" s="24">
        <v>2015</v>
      </c>
      <c r="E20" s="24">
        <v>2016</v>
      </c>
      <c r="F20" s="24">
        <v>2017</v>
      </c>
      <c r="I20" s="25">
        <v>2014</v>
      </c>
      <c r="J20" s="24">
        <v>2015</v>
      </c>
      <c r="K20" s="24">
        <v>2016</v>
      </c>
      <c r="L20" s="24">
        <v>2017</v>
      </c>
    </row>
    <row r="21" spans="2:13" x14ac:dyDescent="0.2">
      <c r="B21" s="26" t="s">
        <v>39</v>
      </c>
      <c r="C21" s="27">
        <v>1.82</v>
      </c>
      <c r="D21" s="27">
        <v>1.84</v>
      </c>
      <c r="E21" s="27">
        <v>1.82</v>
      </c>
      <c r="F21" s="27">
        <v>1.86</v>
      </c>
      <c r="H21" s="26" t="s">
        <v>39</v>
      </c>
      <c r="I21" s="29"/>
      <c r="J21" s="27">
        <f>100*(D21/C21-1)</f>
        <v>1.098901098901095</v>
      </c>
      <c r="K21" s="27">
        <f t="shared" ref="K21:K27" si="3">100*(E21/D21-1)</f>
        <v>-1.0869565217391353</v>
      </c>
      <c r="L21" s="27">
        <f t="shared" ref="L21:L27" si="4">100*(F21/E21-1)</f>
        <v>2.19780219780219</v>
      </c>
    </row>
    <row r="22" spans="2:13" x14ac:dyDescent="0.2">
      <c r="B22" s="30" t="s">
        <v>40</v>
      </c>
      <c r="C22" s="31">
        <v>1.39</v>
      </c>
      <c r="D22" s="31">
        <v>1.4</v>
      </c>
      <c r="E22" s="31">
        <v>1.38</v>
      </c>
      <c r="F22" s="31">
        <v>1.39</v>
      </c>
      <c r="H22" s="30" t="s">
        <v>40</v>
      </c>
      <c r="I22" s="32"/>
      <c r="J22" s="31">
        <f t="shared" ref="J22:J27" si="5">100*(D22/C22-1)</f>
        <v>0.7194244604316502</v>
      </c>
      <c r="K22" s="31">
        <f t="shared" si="3"/>
        <v>-1.4285714285714346</v>
      </c>
      <c r="L22" s="31">
        <f t="shared" si="4"/>
        <v>0.72463768115942351</v>
      </c>
    </row>
    <row r="23" spans="2:13" x14ac:dyDescent="0.2">
      <c r="B23" s="30" t="s">
        <v>41</v>
      </c>
      <c r="C23" s="31">
        <v>0.55000000000000004</v>
      </c>
      <c r="D23" s="31">
        <v>0.52</v>
      </c>
      <c r="E23" s="31">
        <v>0.49</v>
      </c>
      <c r="F23" s="31">
        <v>0.5</v>
      </c>
      <c r="H23" s="30" t="s">
        <v>41</v>
      </c>
      <c r="I23" s="32"/>
      <c r="J23" s="31">
        <f t="shared" si="5"/>
        <v>-5.4545454545454568</v>
      </c>
      <c r="K23" s="31">
        <f t="shared" si="3"/>
        <v>-5.7692307692307709</v>
      </c>
      <c r="L23" s="31">
        <f t="shared" si="4"/>
        <v>2.0408163265306145</v>
      </c>
    </row>
    <row r="24" spans="2:13" x14ac:dyDescent="0.2">
      <c r="B24" s="30" t="s">
        <v>42</v>
      </c>
      <c r="C24" s="31">
        <v>0.02</v>
      </c>
      <c r="D24" s="31">
        <v>0.02</v>
      </c>
      <c r="E24" s="31">
        <v>0.02</v>
      </c>
      <c r="F24" s="31">
        <v>0.02</v>
      </c>
      <c r="H24" s="30" t="s">
        <v>42</v>
      </c>
      <c r="I24" s="32"/>
      <c r="J24" s="31" t="s">
        <v>51</v>
      </c>
      <c r="K24" s="31" t="s">
        <v>51</v>
      </c>
      <c r="L24" s="31" t="s">
        <v>51</v>
      </c>
    </row>
    <row r="25" spans="2:13" x14ac:dyDescent="0.2">
      <c r="B25" s="30" t="s">
        <v>43</v>
      </c>
      <c r="C25" s="31">
        <v>2.52</v>
      </c>
      <c r="D25" s="31">
        <v>2.29</v>
      </c>
      <c r="E25" s="31">
        <v>2.2000000000000002</v>
      </c>
      <c r="F25" s="31">
        <v>2.41</v>
      </c>
      <c r="H25" s="30" t="s">
        <v>43</v>
      </c>
      <c r="I25" s="32"/>
      <c r="J25" s="31">
        <f t="shared" si="5"/>
        <v>-9.1269841269841283</v>
      </c>
      <c r="K25" s="31">
        <f t="shared" si="3"/>
        <v>-3.9301310043668103</v>
      </c>
      <c r="L25" s="31">
        <f t="shared" si="4"/>
        <v>9.5454545454545467</v>
      </c>
    </row>
    <row r="26" spans="2:13" x14ac:dyDescent="0.2">
      <c r="B26" s="33" t="s">
        <v>44</v>
      </c>
      <c r="C26" s="34">
        <v>0.06</v>
      </c>
      <c r="D26" s="34">
        <v>0.08</v>
      </c>
      <c r="E26" s="34">
        <v>7.0000000000000007E-2</v>
      </c>
      <c r="F26" s="34">
        <v>7.0000000000000007E-2</v>
      </c>
      <c r="H26" s="33" t="s">
        <v>44</v>
      </c>
      <c r="I26" s="35"/>
      <c r="J26" s="31" t="s">
        <v>51</v>
      </c>
      <c r="K26" s="31" t="s">
        <v>51</v>
      </c>
      <c r="L26" s="31" t="s">
        <v>51</v>
      </c>
    </row>
    <row r="27" spans="2:13" x14ac:dyDescent="0.2">
      <c r="B27" s="36" t="s">
        <v>38</v>
      </c>
      <c r="C27" s="37">
        <v>6.36</v>
      </c>
      <c r="D27" s="37">
        <v>6.14</v>
      </c>
      <c r="E27" s="37">
        <v>5.99</v>
      </c>
      <c r="F27" s="37">
        <v>6.26</v>
      </c>
      <c r="H27" s="36" t="s">
        <v>38</v>
      </c>
      <c r="I27" s="39"/>
      <c r="J27" s="37">
        <f t="shared" si="5"/>
        <v>-3.4591194968553562</v>
      </c>
      <c r="K27" s="37">
        <f t="shared" si="3"/>
        <v>-2.4429967426709998</v>
      </c>
      <c r="L27" s="37">
        <f t="shared" si="4"/>
        <v>4.5075125208680955</v>
      </c>
    </row>
    <row r="28" spans="2:13" x14ac:dyDescent="0.2">
      <c r="B28" s="113" t="s">
        <v>13</v>
      </c>
      <c r="C28" s="113"/>
      <c r="D28" s="113"/>
      <c r="E28" s="41"/>
      <c r="F28" s="41"/>
      <c r="H28" s="113" t="s">
        <v>50</v>
      </c>
      <c r="I28" s="113"/>
      <c r="J28" s="113"/>
      <c r="K28" s="41"/>
      <c r="L28" s="41"/>
    </row>
    <row r="29" spans="2:13" x14ac:dyDescent="0.2">
      <c r="B29" s="40" t="s">
        <v>46</v>
      </c>
      <c r="C29" s="41"/>
      <c r="D29" s="41"/>
      <c r="E29" s="41"/>
      <c r="F29" s="41"/>
      <c r="H29" s="40" t="s">
        <v>46</v>
      </c>
      <c r="I29" s="41"/>
      <c r="J29" s="41"/>
      <c r="K29" s="41"/>
      <c r="L29" s="41"/>
    </row>
    <row r="30" spans="2:13" x14ac:dyDescent="0.2">
      <c r="B30" s="40" t="s">
        <v>49</v>
      </c>
      <c r="C30" s="41"/>
      <c r="D30" s="41"/>
      <c r="E30" s="41"/>
      <c r="F30" s="41"/>
      <c r="H30" s="40" t="s">
        <v>49</v>
      </c>
      <c r="I30" s="41"/>
      <c r="J30" s="41"/>
      <c r="K30" s="41"/>
      <c r="L30" s="41"/>
    </row>
    <row r="31" spans="2:13" x14ac:dyDescent="0.2">
      <c r="B31" s="118" t="s">
        <v>45</v>
      </c>
      <c r="C31" s="118"/>
      <c r="D31" s="118"/>
      <c r="E31" s="118"/>
      <c r="F31" s="118"/>
      <c r="G31" s="118"/>
      <c r="H31" s="118" t="s">
        <v>45</v>
      </c>
      <c r="I31" s="118"/>
      <c r="J31" s="118"/>
      <c r="K31" s="118"/>
      <c r="L31" s="118"/>
      <c r="M31" s="118"/>
    </row>
    <row r="32" spans="2:13" x14ac:dyDescent="0.2">
      <c r="B32" s="118"/>
      <c r="C32" s="118"/>
      <c r="D32" s="118"/>
      <c r="E32" s="118"/>
      <c r="F32" s="118"/>
      <c r="G32" s="118"/>
      <c r="H32" s="118"/>
      <c r="I32" s="118"/>
      <c r="J32" s="118"/>
      <c r="K32" s="118"/>
      <c r="L32" s="118"/>
      <c r="M32" s="118"/>
    </row>
    <row r="34" spans="2:13" x14ac:dyDescent="0.2">
      <c r="B34" s="23" t="s">
        <v>64</v>
      </c>
      <c r="H34" s="23" t="s">
        <v>65</v>
      </c>
    </row>
    <row r="35" spans="2:13" x14ac:dyDescent="0.2">
      <c r="B35" s="23"/>
      <c r="H35" s="23"/>
    </row>
    <row r="36" spans="2:13" x14ac:dyDescent="0.2">
      <c r="C36" s="24">
        <v>2014</v>
      </c>
      <c r="D36" s="24">
        <v>2015</v>
      </c>
      <c r="E36" s="24">
        <v>2016</v>
      </c>
      <c r="F36" s="24">
        <v>2017</v>
      </c>
      <c r="I36" s="25">
        <v>2014</v>
      </c>
      <c r="J36" s="24">
        <v>2015</v>
      </c>
      <c r="K36" s="24">
        <v>2016</v>
      </c>
      <c r="L36" s="24">
        <v>2017</v>
      </c>
    </row>
    <row r="37" spans="2:13" x14ac:dyDescent="0.2">
      <c r="B37" s="26" t="s">
        <v>39</v>
      </c>
      <c r="C37" s="27">
        <v>0.02</v>
      </c>
      <c r="D37" s="27">
        <v>0.02</v>
      </c>
      <c r="E37" s="27">
        <v>0.02</v>
      </c>
      <c r="F37" s="27">
        <v>0.02</v>
      </c>
      <c r="H37" s="26" t="s">
        <v>39</v>
      </c>
      <c r="I37" s="29"/>
      <c r="J37" s="27" t="s">
        <v>51</v>
      </c>
      <c r="K37" s="27" t="s">
        <v>51</v>
      </c>
      <c r="L37" s="27" t="s">
        <v>51</v>
      </c>
    </row>
    <row r="38" spans="2:13" x14ac:dyDescent="0.2">
      <c r="B38" s="30" t="s">
        <v>40</v>
      </c>
      <c r="C38" s="31">
        <v>0.05</v>
      </c>
      <c r="D38" s="31">
        <v>0.05</v>
      </c>
      <c r="E38" s="31">
        <v>0.05</v>
      </c>
      <c r="F38" s="31">
        <v>7.0000000000000007E-2</v>
      </c>
      <c r="H38" s="30" t="s">
        <v>40</v>
      </c>
      <c r="I38" s="32"/>
      <c r="J38" s="31" t="s">
        <v>51</v>
      </c>
      <c r="K38" s="31" t="s">
        <v>51</v>
      </c>
      <c r="L38" s="31" t="s">
        <v>51</v>
      </c>
    </row>
    <row r="39" spans="2:13" x14ac:dyDescent="0.2">
      <c r="B39" s="30" t="s">
        <v>41</v>
      </c>
      <c r="C39" s="31">
        <v>0.21</v>
      </c>
      <c r="D39" s="31">
        <v>0.21</v>
      </c>
      <c r="E39" s="31">
        <v>0.19</v>
      </c>
      <c r="F39" s="31">
        <v>0.19</v>
      </c>
      <c r="H39" s="30" t="s">
        <v>41</v>
      </c>
      <c r="I39" s="32"/>
      <c r="J39" s="31" t="s">
        <v>51</v>
      </c>
      <c r="K39" s="31" t="s">
        <v>51</v>
      </c>
      <c r="L39" s="31" t="s">
        <v>51</v>
      </c>
    </row>
    <row r="40" spans="2:13" x14ac:dyDescent="0.2">
      <c r="B40" s="30" t="s">
        <v>42</v>
      </c>
      <c r="C40" s="31">
        <v>0.02</v>
      </c>
      <c r="D40" s="31">
        <v>0.01</v>
      </c>
      <c r="E40" s="31">
        <v>0.01</v>
      </c>
      <c r="F40" s="31">
        <v>0.01</v>
      </c>
      <c r="H40" s="30" t="s">
        <v>42</v>
      </c>
      <c r="I40" s="32"/>
      <c r="J40" s="31" t="s">
        <v>51</v>
      </c>
      <c r="K40" s="31" t="s">
        <v>51</v>
      </c>
      <c r="L40" s="31" t="s">
        <v>51</v>
      </c>
    </row>
    <row r="41" spans="2:13" x14ac:dyDescent="0.2">
      <c r="B41" s="30" t="s">
        <v>43</v>
      </c>
      <c r="C41" s="31">
        <v>0.03</v>
      </c>
      <c r="D41" s="31">
        <v>0.03</v>
      </c>
      <c r="E41" s="31">
        <v>0.03</v>
      </c>
      <c r="F41" s="31">
        <v>0.02</v>
      </c>
      <c r="H41" s="30" t="s">
        <v>43</v>
      </c>
      <c r="I41" s="32"/>
      <c r="J41" s="31" t="s">
        <v>51</v>
      </c>
      <c r="K41" s="31" t="s">
        <v>51</v>
      </c>
      <c r="L41" s="31" t="s">
        <v>51</v>
      </c>
    </row>
    <row r="42" spans="2:13" x14ac:dyDescent="0.2">
      <c r="B42" s="33" t="s">
        <v>44</v>
      </c>
      <c r="C42" s="34">
        <v>0.02</v>
      </c>
      <c r="D42" s="34">
        <v>0.02</v>
      </c>
      <c r="E42" s="34">
        <v>0.02</v>
      </c>
      <c r="F42" s="34">
        <v>0.02</v>
      </c>
      <c r="H42" s="33" t="s">
        <v>44</v>
      </c>
      <c r="I42" s="35"/>
      <c r="J42" s="31" t="s">
        <v>51</v>
      </c>
      <c r="K42" s="31" t="s">
        <v>51</v>
      </c>
      <c r="L42" s="31" t="s">
        <v>51</v>
      </c>
    </row>
    <row r="43" spans="2:13" x14ac:dyDescent="0.2">
      <c r="B43" s="36" t="s">
        <v>38</v>
      </c>
      <c r="C43" s="37">
        <v>0.35</v>
      </c>
      <c r="D43" s="37">
        <v>0.33</v>
      </c>
      <c r="E43" s="37">
        <v>0.32</v>
      </c>
      <c r="F43" s="37">
        <v>0.33</v>
      </c>
      <c r="H43" s="36" t="s">
        <v>38</v>
      </c>
      <c r="I43" s="39"/>
      <c r="J43" s="37">
        <f t="shared" ref="J43" si="6">100*(D43/C43-1)</f>
        <v>-5.7142857142857046</v>
      </c>
      <c r="K43" s="37">
        <f t="shared" ref="K43" si="7">100*(E43/D43-1)</f>
        <v>-3.0303030303030276</v>
      </c>
      <c r="L43" s="37">
        <f t="shared" ref="L43" si="8">100*(F43/E43-1)</f>
        <v>3.125</v>
      </c>
    </row>
    <row r="44" spans="2:13" x14ac:dyDescent="0.2">
      <c r="B44" s="113" t="s">
        <v>13</v>
      </c>
      <c r="C44" s="113"/>
      <c r="D44" s="113"/>
      <c r="E44" s="41"/>
      <c r="F44" s="41"/>
      <c r="H44" s="113" t="s">
        <v>50</v>
      </c>
      <c r="I44" s="113"/>
      <c r="J44" s="113"/>
      <c r="K44" s="41"/>
      <c r="L44" s="41"/>
    </row>
    <row r="45" spans="2:13" x14ac:dyDescent="0.2">
      <c r="B45" s="40" t="s">
        <v>46</v>
      </c>
      <c r="C45" s="41"/>
      <c r="D45" s="41"/>
      <c r="E45" s="41"/>
      <c r="F45" s="41"/>
      <c r="H45" s="40" t="s">
        <v>46</v>
      </c>
      <c r="I45" s="41"/>
      <c r="J45" s="41"/>
      <c r="K45" s="41"/>
      <c r="L45" s="41"/>
    </row>
    <row r="46" spans="2:13" x14ac:dyDescent="0.2">
      <c r="B46" s="40" t="s">
        <v>49</v>
      </c>
      <c r="C46" s="41"/>
      <c r="D46" s="41"/>
      <c r="E46" s="41"/>
      <c r="F46" s="41"/>
      <c r="H46" s="40" t="s">
        <v>49</v>
      </c>
      <c r="I46" s="41"/>
      <c r="J46" s="41"/>
      <c r="K46" s="41"/>
      <c r="L46" s="41"/>
    </row>
    <row r="47" spans="2:13" x14ac:dyDescent="0.2">
      <c r="B47" s="118" t="s">
        <v>45</v>
      </c>
      <c r="C47" s="118"/>
      <c r="D47" s="118"/>
      <c r="E47" s="118"/>
      <c r="F47" s="118"/>
      <c r="G47" s="118"/>
      <c r="H47" s="118" t="s">
        <v>45</v>
      </c>
      <c r="I47" s="118"/>
      <c r="J47" s="118"/>
      <c r="K47" s="118"/>
      <c r="L47" s="118"/>
      <c r="M47" s="118"/>
    </row>
    <row r="48" spans="2:13" x14ac:dyDescent="0.2">
      <c r="B48" s="118"/>
      <c r="C48" s="118"/>
      <c r="D48" s="118"/>
      <c r="E48" s="118"/>
      <c r="F48" s="118"/>
      <c r="G48" s="118"/>
      <c r="H48" s="118"/>
      <c r="I48" s="118"/>
      <c r="J48" s="118"/>
      <c r="K48" s="118"/>
      <c r="L48" s="118"/>
      <c r="M48" s="118"/>
    </row>
  </sheetData>
  <customSheetViews>
    <customSheetView guid="{FFC90872-9C09-4E0C-8C43-C1464E265EC8}" scale="85" showPageBreaks="1" printArea="1">
      <colBreaks count="1" manualBreakCount="1">
        <brk id="7" min="1" max="44" man="1"/>
      </colBreaks>
      <pageMargins left="0.7" right="0.7" top="0.75" bottom="0.75" header="0.3" footer="0.3"/>
      <pageSetup paperSize="9" scale="60" orientation="landscape" verticalDpi="0" r:id="rId1"/>
    </customSheetView>
  </customSheetViews>
  <mergeCells count="12">
    <mergeCell ref="B47:G48"/>
    <mergeCell ref="H47:M48"/>
    <mergeCell ref="B12:D12"/>
    <mergeCell ref="B28:D28"/>
    <mergeCell ref="B44:D44"/>
    <mergeCell ref="H12:J12"/>
    <mergeCell ref="H28:J28"/>
    <mergeCell ref="H44:J44"/>
    <mergeCell ref="B15:G16"/>
    <mergeCell ref="H15:M16"/>
    <mergeCell ref="B31:G32"/>
    <mergeCell ref="H31:M32"/>
  </mergeCells>
  <pageMargins left="0.7" right="0.7" top="0.75" bottom="0.75" header="0.3" footer="0.3"/>
  <pageSetup paperSize="9" scale="60" orientation="landscape" verticalDpi="0" r:id="rId2"/>
  <colBreaks count="1" manualBreakCount="1">
    <brk id="7" min="1"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showGridLines="0" zoomScale="85" zoomScaleNormal="85" workbookViewId="0"/>
  </sheetViews>
  <sheetFormatPr baseColWidth="10" defaultRowHeight="12.75" x14ac:dyDescent="0.2"/>
  <cols>
    <col min="1" max="1" width="11.42578125" style="13"/>
    <col min="2" max="2" width="47" style="13" customWidth="1"/>
    <col min="3" max="8" width="8.5703125" style="13" customWidth="1"/>
    <col min="9" max="9" width="34.85546875" style="13" customWidth="1"/>
    <col min="10" max="14" width="11.42578125" style="13" customWidth="1"/>
    <col min="15" max="15" width="8.5703125" style="13" customWidth="1"/>
    <col min="16" max="16" width="18.140625" style="13" customWidth="1"/>
    <col min="17" max="16384" width="11.42578125" style="13"/>
  </cols>
  <sheetData>
    <row r="2" spans="2:8" ht="15.75" customHeight="1" x14ac:dyDescent="0.2">
      <c r="B2" s="115" t="s">
        <v>15</v>
      </c>
      <c r="C2" s="116"/>
      <c r="D2" s="116"/>
      <c r="E2" s="116"/>
      <c r="F2" s="116"/>
      <c r="G2" s="116"/>
      <c r="H2" s="116"/>
    </row>
    <row r="3" spans="2:8" x14ac:dyDescent="0.2">
      <c r="B3" s="14"/>
      <c r="C3" s="15">
        <v>2013</v>
      </c>
      <c r="D3" s="15">
        <v>2014</v>
      </c>
      <c r="E3" s="15">
        <v>2015</v>
      </c>
      <c r="F3" s="15">
        <v>2016</v>
      </c>
      <c r="G3" s="15">
        <v>2017</v>
      </c>
    </row>
    <row r="4" spans="2:8" x14ac:dyDescent="0.2">
      <c r="B4" s="16" t="s">
        <v>10</v>
      </c>
      <c r="C4" s="17">
        <v>1.2150000000000001</v>
      </c>
      <c r="D4" s="17">
        <v>1.25</v>
      </c>
      <c r="E4" s="17">
        <v>1.3</v>
      </c>
      <c r="F4" s="17">
        <v>1.5</v>
      </c>
      <c r="G4" s="17">
        <v>1.55</v>
      </c>
    </row>
    <row r="5" spans="2:8" x14ac:dyDescent="0.2">
      <c r="B5" s="121" t="s">
        <v>13</v>
      </c>
      <c r="C5" s="121"/>
      <c r="D5" s="121"/>
      <c r="E5" s="121"/>
      <c r="F5" s="121"/>
      <c r="G5" s="121"/>
    </row>
    <row r="6" spans="2:8" x14ac:dyDescent="0.2">
      <c r="B6" s="122" t="s">
        <v>26</v>
      </c>
      <c r="C6" s="122"/>
      <c r="D6" s="122"/>
      <c r="E6" s="122"/>
      <c r="F6" s="122"/>
      <c r="G6" s="122"/>
      <c r="H6" s="18"/>
    </row>
    <row r="7" spans="2:8" x14ac:dyDescent="0.2">
      <c r="B7" s="120" t="s">
        <v>28</v>
      </c>
      <c r="C7" s="120"/>
      <c r="D7" s="120"/>
      <c r="E7" s="120"/>
      <c r="F7" s="120"/>
      <c r="G7" s="120"/>
      <c r="H7" s="19"/>
    </row>
    <row r="9" spans="2:8" x14ac:dyDescent="0.2">
      <c r="B9" s="115" t="s">
        <v>16</v>
      </c>
      <c r="C9" s="116"/>
      <c r="D9" s="116"/>
      <c r="E9" s="116"/>
      <c r="F9" s="116"/>
      <c r="G9" s="116"/>
    </row>
    <row r="10" spans="2:8" x14ac:dyDescent="0.2">
      <c r="B10" s="14"/>
      <c r="C10" s="15">
        <v>2013</v>
      </c>
      <c r="D10" s="15">
        <v>2014</v>
      </c>
      <c r="E10" s="15">
        <v>2015</v>
      </c>
      <c r="F10" s="15">
        <v>2016</v>
      </c>
      <c r="G10" s="15">
        <v>2017</v>
      </c>
    </row>
    <row r="11" spans="2:8" x14ac:dyDescent="0.2">
      <c r="B11" s="16" t="s">
        <v>10</v>
      </c>
      <c r="C11" s="20"/>
      <c r="D11" s="21">
        <f>(D4-C4)/C4*100</f>
        <v>2.8806584362139849</v>
      </c>
      <c r="E11" s="21">
        <f>(E4-D4)/D4*100</f>
        <v>4.0000000000000036</v>
      </c>
      <c r="F11" s="21">
        <f>(F4-E4)/E4*100</f>
        <v>15.38461538461538</v>
      </c>
      <c r="G11" s="21">
        <f>(G4-F4)/F4*100</f>
        <v>3.3333333333333361</v>
      </c>
    </row>
    <row r="12" spans="2:8" x14ac:dyDescent="0.2">
      <c r="B12" s="18" t="s">
        <v>50</v>
      </c>
    </row>
    <row r="13" spans="2:8" ht="12.75" customHeight="1" x14ac:dyDescent="0.2">
      <c r="B13" s="122" t="s">
        <v>27</v>
      </c>
      <c r="C13" s="122"/>
      <c r="D13" s="122"/>
      <c r="E13" s="122"/>
      <c r="F13" s="122"/>
      <c r="G13" s="122"/>
    </row>
    <row r="14" spans="2:8" x14ac:dyDescent="0.2">
      <c r="B14" s="122"/>
      <c r="C14" s="122"/>
      <c r="D14" s="122"/>
      <c r="E14" s="122"/>
      <c r="F14" s="122"/>
      <c r="G14" s="122"/>
    </row>
    <row r="15" spans="2:8" x14ac:dyDescent="0.2">
      <c r="B15" s="120" t="s">
        <v>28</v>
      </c>
      <c r="C15" s="120"/>
      <c r="D15" s="120"/>
      <c r="E15" s="120"/>
      <c r="F15" s="120"/>
      <c r="G15" s="120"/>
    </row>
    <row r="19" spans="2:2" x14ac:dyDescent="0.2">
      <c r="B19" s="22"/>
    </row>
    <row r="20" spans="2:2" x14ac:dyDescent="0.2">
      <c r="B20" s="22"/>
    </row>
  </sheetData>
  <customSheetViews>
    <customSheetView guid="{FFC90872-9C09-4E0C-8C43-C1464E265EC8}" scale="85" showPageBreaks="1" showGridLines="0" printArea="1">
      <colBreaks count="1" manualBreakCount="1">
        <brk id="8" max="1048575" man="1"/>
      </colBreaks>
      <pageMargins left="0.7" right="0.7" top="0.75" bottom="0.75" header="0.3" footer="0.3"/>
      <pageSetup paperSize="9" scale="60" orientation="landscape" verticalDpi="0" r:id="rId1"/>
    </customSheetView>
  </customSheetViews>
  <mergeCells count="7">
    <mergeCell ref="B15:G15"/>
    <mergeCell ref="B2:H2"/>
    <mergeCell ref="B9:G9"/>
    <mergeCell ref="B5:G5"/>
    <mergeCell ref="B6:G6"/>
    <mergeCell ref="B7:G7"/>
    <mergeCell ref="B13:G14"/>
  </mergeCells>
  <pageMargins left="0.7" right="0.7" top="0.75" bottom="0.75" header="0.3" footer="0.3"/>
  <pageSetup paperSize="9" scale="60" orientation="landscape" verticalDpi="0" r:id="rId2"/>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Lisez-moi</vt:lpstr>
      <vt:lpstr>T1.1_Ménages</vt:lpstr>
      <vt:lpstr>T1.2_APU</vt:lpstr>
      <vt:lpstr>T1.2_APUL</vt:lpstr>
      <vt:lpstr>T1.3_entrepr</vt:lpstr>
      <vt:lpstr>T1.1_Ménages!Zone_d_impression</vt:lpstr>
      <vt:lpstr>T1.2_APU!Zone_d_impression</vt:lpstr>
      <vt:lpstr>T1.2_APUL!Zone_d_impression</vt:lpstr>
      <vt:lpstr>T1.3_entrepr!Zone_d_impression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HOTAKHANHJ</dc:creator>
  <cp:lastModifiedBy>DIETSCH, Bruno (DJEPVA/DJEPVA MEOS)</cp:lastModifiedBy>
  <cp:lastPrinted>2015-01-22T13:00:21Z</cp:lastPrinted>
  <dcterms:created xsi:type="dcterms:W3CDTF">2015-01-21T10:07:32Z</dcterms:created>
  <dcterms:modified xsi:type="dcterms:W3CDTF">2019-10-14T15:29:21Z</dcterms:modified>
</cp:coreProperties>
</file>