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DJEPVA_SCN_INJEP_MEOS\2. Sport-Divers\2019 - Fiches régionales sport\Rendu n°4\INJEP\"/>
    </mc:Choice>
  </mc:AlternateContent>
  <bookViews>
    <workbookView xWindow="1425" yWindow="1965" windowWidth="23550" windowHeight="9795" tabRatio="974" activeTab="19"/>
  </bookViews>
  <sheets>
    <sheet name="Sommaire" sheetId="1" r:id="rId1"/>
    <sheet name="Méthodologie" sheetId="2" r:id="rId2"/>
    <sheet name="0.1" sheetId="16" r:id="rId3"/>
    <sheet name="0.2" sheetId="17" r:id="rId4"/>
    <sheet name="0.3" sheetId="18" r:id="rId5"/>
    <sheet name="0.4" sheetId="19" r:id="rId6"/>
    <sheet name="1.1.1" sheetId="3" r:id="rId7"/>
    <sheet name="1.1.2" sheetId="4" r:id="rId8"/>
    <sheet name="1.1.3" sheetId="5" r:id="rId9"/>
    <sheet name="1.1.4" sheetId="6" r:id="rId10"/>
    <sheet name="1.1.5" sheetId="7" r:id="rId11"/>
    <sheet name="1.1.6" sheetId="8" r:id="rId12"/>
    <sheet name="1.1.7" sheetId="9" r:id="rId13"/>
    <sheet name="1.1.8" sheetId="10" r:id="rId14"/>
    <sheet name="1.1.9" sheetId="11" r:id="rId15"/>
    <sheet name="1.1.10" sheetId="12" r:id="rId16"/>
    <sheet name="1.1.11" sheetId="13" r:id="rId17"/>
    <sheet name="1.1.12" sheetId="14" r:id="rId18"/>
    <sheet name="1.1.13" sheetId="15" r:id="rId19"/>
    <sheet name="1.2.1" sheetId="20" r:id="rId20"/>
    <sheet name="1.2.2" sheetId="21" r:id="rId21"/>
    <sheet name="1.2.3" sheetId="22" r:id="rId22"/>
    <sheet name="1.2.4" sheetId="23" r:id="rId23"/>
    <sheet name="2." sheetId="24" r:id="rId24"/>
    <sheet name="3." sheetId="25" r:id="rId25"/>
    <sheet name="4." sheetId="26" r:id="rId26"/>
    <sheet name="5." sheetId="27" r:id="rId27"/>
  </sheets>
  <definedNames>
    <definedName name="_xlnm._FilterDatabase" localSheetId="19" hidden="1">'1.2.1'!$B$5:$U$10</definedName>
    <definedName name="_xlnm._FilterDatabase" localSheetId="20" hidden="1">'1.2.2'!$F$5:$Y$119</definedName>
    <definedName name="_xlnm._FilterDatabase" localSheetId="22" hidden="1">'1.2.4'!$B$5:$Q$16</definedName>
    <definedName name="_xlnm.Print_Titles" localSheetId="2">'0.1'!$A:$A</definedName>
    <definedName name="_xlnm.Print_Titles" localSheetId="3">'0.2'!$A:$A</definedName>
    <definedName name="_xlnm.Print_Titles" localSheetId="4">'0.3'!$A:$A</definedName>
    <definedName name="_xlnm.Print_Titles" localSheetId="5">'0.4'!$A:$A</definedName>
    <definedName name="_xlnm.Print_Titles" localSheetId="19">'1.2.1'!$A:$A</definedName>
    <definedName name="_xlnm.Print_Titles" localSheetId="22">'1.2.4'!$A:$B</definedName>
    <definedName name="_xlnm.Print_Titles" localSheetId="23">'2.'!$A:$A</definedName>
    <definedName name="_xlnm.Print_Titles" localSheetId="24">'3.'!$A:$A</definedName>
    <definedName name="_xlnm.Print_Titles" localSheetId="25">'4.'!$A:$B</definedName>
    <definedName name="_xlnm.Print_Titles" localSheetId="26">'5.'!$A:$A</definedName>
    <definedName name="Print_Area_0" localSheetId="2">'0.1'!$A$3:$E$22</definedName>
    <definedName name="Print_Area_0" localSheetId="3">'0.2'!$A$3:$E$20</definedName>
    <definedName name="Print_Area_0" localSheetId="4">'0.3'!$A$3:$E$48</definedName>
    <definedName name="Print_Area_0" localSheetId="5">'0.4'!$A$3:$E$50</definedName>
    <definedName name="Print_Area_0" localSheetId="6">'1.1.1'!$A$3:$E$19</definedName>
    <definedName name="Print_Area_0" localSheetId="0">Sommaire!$A$1:$C$35</definedName>
    <definedName name="_xlnm.Print_Area" localSheetId="2">'0.1'!$A$2:$Q$29</definedName>
    <definedName name="_xlnm.Print_Area" localSheetId="3">'0.2'!$A$2:$Q$20</definedName>
    <definedName name="_xlnm.Print_Area" localSheetId="4">'0.3'!$A$2:$Q$48</definedName>
    <definedName name="_xlnm.Print_Area" localSheetId="5">'0.4'!$A$2:$Q$50</definedName>
    <definedName name="_xlnm.Print_Area" localSheetId="6">'1.1.1'!$A$2:$E$17</definedName>
    <definedName name="_xlnm.Print_Area" localSheetId="15">'1.1.10'!$A$2:$D$17</definedName>
    <definedName name="_xlnm.Print_Area" localSheetId="16">'1.1.11'!$A$2:$G$17</definedName>
    <definedName name="_xlnm.Print_Area" localSheetId="17">'1.1.12'!$A$2:$E$16</definedName>
    <definedName name="_xlnm.Print_Area" localSheetId="18">'1.1.13'!$A$2:$E$15</definedName>
    <definedName name="_xlnm.Print_Area" localSheetId="7">'1.1.2'!$A$2:$F$17</definedName>
    <definedName name="_xlnm.Print_Area" localSheetId="8">'1.1.3'!$A$2:$E$17</definedName>
    <definedName name="_xlnm.Print_Area" localSheetId="9">'1.1.4'!$A$2:$E$18</definedName>
    <definedName name="_xlnm.Print_Area" localSheetId="10">'1.1.5'!$A$2:$D$15</definedName>
    <definedName name="_xlnm.Print_Area" localSheetId="11">'1.1.6'!$A$2:$D$16</definedName>
    <definedName name="_xlnm.Print_Area" localSheetId="12">'1.1.7'!$A$2:$E$16</definedName>
    <definedName name="_xlnm.Print_Area" localSheetId="13">'1.1.8'!$A$2:$E$17</definedName>
    <definedName name="_xlnm.Print_Area" localSheetId="14">'1.1.9'!$A$2:$E$16</definedName>
    <definedName name="_xlnm.Print_Area" localSheetId="19">'1.2.1'!$A$2:$S$48</definedName>
    <definedName name="_xlnm.Print_Area" localSheetId="20">'1.2.2'!$E$2:$I$4</definedName>
    <definedName name="_xlnm.Print_Area" localSheetId="21">'1.2.3'!$A$2:$B$4</definedName>
    <definedName name="_xlnm.Print_Area" localSheetId="22">'1.2.4'!$A$2:$P$31</definedName>
    <definedName name="_xlnm.Print_Area" localSheetId="23">'2.'!$A$3:$Q$33</definedName>
    <definedName name="_xlnm.Print_Area" localSheetId="24">'3.'!$A$3:$Q$17</definedName>
    <definedName name="_xlnm.Print_Area" localSheetId="25">'4.'!$A$3:$D$29</definedName>
    <definedName name="_xlnm.Print_Area" localSheetId="26">'5.'!$A$3:$Q$33</definedName>
    <definedName name="_xlnm.Print_Area" localSheetId="1">Méthodologie!$A$2:$B$13</definedName>
    <definedName name="_xlnm.Print_Area" localSheetId="0">Sommaire!$A$1:$C$35</definedName>
  </definedNames>
  <calcPr calcId="162913"/>
</workbook>
</file>

<file path=xl/calcChain.xml><?xml version="1.0" encoding="utf-8"?>
<calcChain xmlns="http://schemas.openxmlformats.org/spreadsheetml/2006/main">
  <c r="C7" i="20" l="1"/>
  <c r="D7" i="20"/>
  <c r="E7" i="20"/>
  <c r="F7" i="20"/>
  <c r="G7" i="20"/>
  <c r="H7" i="20"/>
  <c r="I7" i="20"/>
  <c r="J7" i="20"/>
  <c r="J37" i="20" s="1"/>
  <c r="K7" i="20"/>
  <c r="L7" i="20"/>
  <c r="M7" i="20"/>
  <c r="N7" i="20"/>
  <c r="O7" i="20"/>
  <c r="P7" i="20"/>
  <c r="R7" i="20"/>
  <c r="S7" i="20"/>
  <c r="S37" i="20" s="1"/>
  <c r="T7" i="20"/>
  <c r="U7" i="20"/>
  <c r="C8" i="20"/>
  <c r="D8" i="20"/>
  <c r="D20" i="20" s="1"/>
  <c r="E8" i="20"/>
  <c r="E20" i="20" s="1"/>
  <c r="F8" i="20"/>
  <c r="F20" i="20" s="1"/>
  <c r="G8" i="20"/>
  <c r="H8" i="20"/>
  <c r="H20" i="20" s="1"/>
  <c r="I8" i="20"/>
  <c r="J8" i="20"/>
  <c r="K8" i="20"/>
  <c r="L8" i="20"/>
  <c r="M8" i="20"/>
  <c r="N8" i="20"/>
  <c r="N20" i="20" s="1"/>
  <c r="O8" i="20"/>
  <c r="O20" i="20" s="1"/>
  <c r="P8" i="20"/>
  <c r="P20" i="20" s="1"/>
  <c r="R8" i="20"/>
  <c r="S8" i="20"/>
  <c r="T8" i="20"/>
  <c r="U8" i="20"/>
  <c r="C9" i="20"/>
  <c r="C21" i="20" s="1"/>
  <c r="D9" i="20"/>
  <c r="D21" i="20" s="1"/>
  <c r="E9" i="20"/>
  <c r="E21" i="20" s="1"/>
  <c r="F9" i="20"/>
  <c r="F39" i="20" s="1"/>
  <c r="G9" i="20"/>
  <c r="H9" i="20"/>
  <c r="I9" i="20"/>
  <c r="J9" i="20"/>
  <c r="K9" i="20"/>
  <c r="K21" i="20" s="1"/>
  <c r="L9" i="20"/>
  <c r="L21" i="20" s="1"/>
  <c r="M9" i="20"/>
  <c r="M21" i="20" s="1"/>
  <c r="N9" i="20"/>
  <c r="N21" i="20" s="1"/>
  <c r="O9" i="20"/>
  <c r="P9" i="20"/>
  <c r="R9" i="20"/>
  <c r="S9" i="20"/>
  <c r="S21" i="20" s="1"/>
  <c r="T9" i="20"/>
  <c r="U9" i="20"/>
  <c r="C10" i="20"/>
  <c r="C22" i="20" s="1"/>
  <c r="D10" i="20"/>
  <c r="D22" i="20" s="1"/>
  <c r="E10" i="20"/>
  <c r="F10" i="20"/>
  <c r="G10" i="20"/>
  <c r="H10" i="20"/>
  <c r="I10" i="20"/>
  <c r="J10" i="20"/>
  <c r="J22" i="20" s="1"/>
  <c r="K10" i="20"/>
  <c r="K22" i="20" s="1"/>
  <c r="L10" i="20"/>
  <c r="L22" i="20" s="1"/>
  <c r="M10" i="20"/>
  <c r="M22" i="20" s="1"/>
  <c r="N10" i="20"/>
  <c r="O10" i="20"/>
  <c r="P10" i="20"/>
  <c r="R10" i="20"/>
  <c r="R22" i="20" s="1"/>
  <c r="S10" i="20"/>
  <c r="S22" i="20" s="1"/>
  <c r="T10" i="20"/>
  <c r="U10" i="20"/>
  <c r="U40" i="20" s="1"/>
  <c r="C19" i="20"/>
  <c r="D19" i="20"/>
  <c r="E19" i="20"/>
  <c r="F19" i="20"/>
  <c r="G19" i="20"/>
  <c r="H19" i="20"/>
  <c r="I19" i="20"/>
  <c r="J19" i="20"/>
  <c r="K19" i="20"/>
  <c r="L19" i="20"/>
  <c r="M19" i="20"/>
  <c r="N19" i="20"/>
  <c r="O19" i="20"/>
  <c r="P19" i="20"/>
  <c r="R19" i="20"/>
  <c r="S19" i="20"/>
  <c r="C20" i="20"/>
  <c r="I20" i="20"/>
  <c r="J20" i="20"/>
  <c r="K20" i="20"/>
  <c r="L20" i="20"/>
  <c r="M20" i="20"/>
  <c r="R20" i="20"/>
  <c r="S20" i="20"/>
  <c r="G21" i="20"/>
  <c r="H21" i="20"/>
  <c r="I21" i="20"/>
  <c r="J21" i="20"/>
  <c r="O21" i="20"/>
  <c r="P21" i="20"/>
  <c r="R21" i="20"/>
  <c r="E22" i="20"/>
  <c r="F22" i="20"/>
  <c r="G22" i="20"/>
  <c r="H22" i="20"/>
  <c r="I22" i="20"/>
  <c r="N22" i="20"/>
  <c r="O22" i="20"/>
  <c r="P22" i="20"/>
  <c r="C25" i="20"/>
  <c r="D25" i="20"/>
  <c r="D37" i="20" s="1"/>
  <c r="E25" i="20"/>
  <c r="E37" i="20" s="1"/>
  <c r="F25" i="20"/>
  <c r="F37" i="20" s="1"/>
  <c r="G25" i="20"/>
  <c r="H25" i="20"/>
  <c r="I25" i="20"/>
  <c r="J25" i="20"/>
  <c r="K25" i="20"/>
  <c r="K37" i="20" s="1"/>
  <c r="L25" i="20"/>
  <c r="L37" i="20" s="1"/>
  <c r="M25" i="20"/>
  <c r="M37" i="20" s="1"/>
  <c r="N25" i="20"/>
  <c r="N37" i="20" s="1"/>
  <c r="O25" i="20"/>
  <c r="P25" i="20"/>
  <c r="R25" i="20"/>
  <c r="S25" i="20"/>
  <c r="T25" i="20"/>
  <c r="U25" i="20"/>
  <c r="C26" i="20"/>
  <c r="C32" i="20" s="1"/>
  <c r="D26" i="20"/>
  <c r="D32" i="20" s="1"/>
  <c r="E26" i="20"/>
  <c r="F26" i="20"/>
  <c r="F32" i="20" s="1"/>
  <c r="G26" i="20"/>
  <c r="G32" i="20" s="1"/>
  <c r="H26" i="20"/>
  <c r="I26" i="20"/>
  <c r="J26" i="20"/>
  <c r="J32" i="20" s="1"/>
  <c r="K26" i="20"/>
  <c r="K32" i="20" s="1"/>
  <c r="L26" i="20"/>
  <c r="L32" i="20" s="1"/>
  <c r="M26" i="20"/>
  <c r="M32" i="20" s="1"/>
  <c r="N26" i="20"/>
  <c r="N32" i="20" s="1"/>
  <c r="O26" i="20"/>
  <c r="O32" i="20" s="1"/>
  <c r="P26" i="20"/>
  <c r="R26" i="20"/>
  <c r="R32" i="20" s="1"/>
  <c r="S26" i="20"/>
  <c r="S32" i="20" s="1"/>
  <c r="T26" i="20"/>
  <c r="U26" i="20"/>
  <c r="C27" i="20"/>
  <c r="D27" i="20"/>
  <c r="D33" i="20" s="1"/>
  <c r="E27" i="20"/>
  <c r="E33" i="20" s="1"/>
  <c r="F27" i="20"/>
  <c r="G27" i="20"/>
  <c r="G39" i="20" s="1"/>
  <c r="H27" i="20"/>
  <c r="H33" i="20" s="1"/>
  <c r="I27" i="20"/>
  <c r="I39" i="20" s="1"/>
  <c r="J27" i="20"/>
  <c r="J33" i="20" s="1"/>
  <c r="K27" i="20"/>
  <c r="L27" i="20"/>
  <c r="L33" i="20" s="1"/>
  <c r="M27" i="20"/>
  <c r="M33" i="20" s="1"/>
  <c r="N27" i="20"/>
  <c r="O27" i="20"/>
  <c r="O39" i="20" s="1"/>
  <c r="P27" i="20"/>
  <c r="P33" i="20" s="1"/>
  <c r="R27" i="20"/>
  <c r="R33" i="20" s="1"/>
  <c r="S27" i="20"/>
  <c r="S33" i="20" s="1"/>
  <c r="T27" i="20"/>
  <c r="U27" i="20"/>
  <c r="C28" i="20"/>
  <c r="C34" i="20" s="1"/>
  <c r="D28" i="20"/>
  <c r="E28" i="20"/>
  <c r="E34" i="20" s="1"/>
  <c r="F28" i="20"/>
  <c r="F34" i="20" s="1"/>
  <c r="G28" i="20"/>
  <c r="G40" i="20" s="1"/>
  <c r="H28" i="20"/>
  <c r="I28" i="20"/>
  <c r="I34" i="20" s="1"/>
  <c r="J28" i="20"/>
  <c r="J34" i="20" s="1"/>
  <c r="K28" i="20"/>
  <c r="K34" i="20" s="1"/>
  <c r="L28" i="20"/>
  <c r="M28" i="20"/>
  <c r="M34" i="20" s="1"/>
  <c r="N28" i="20"/>
  <c r="N34" i="20" s="1"/>
  <c r="O28" i="20"/>
  <c r="O34" i="20" s="1"/>
  <c r="P28" i="20"/>
  <c r="P34" i="20" s="1"/>
  <c r="R28" i="20"/>
  <c r="S28" i="20"/>
  <c r="S34" i="20" s="1"/>
  <c r="T28" i="20"/>
  <c r="U28" i="20"/>
  <c r="C31" i="20"/>
  <c r="D31" i="20"/>
  <c r="E31" i="20"/>
  <c r="F31" i="20"/>
  <c r="G31" i="20"/>
  <c r="H31" i="20"/>
  <c r="I31" i="20"/>
  <c r="J31" i="20"/>
  <c r="K31" i="20"/>
  <c r="L31" i="20"/>
  <c r="M31" i="20"/>
  <c r="N31" i="20"/>
  <c r="O31" i="20"/>
  <c r="P31" i="20"/>
  <c r="R31" i="20"/>
  <c r="S31" i="20"/>
  <c r="H32" i="20"/>
  <c r="I32" i="20"/>
  <c r="P32" i="20"/>
  <c r="C33" i="20"/>
  <c r="F33" i="20"/>
  <c r="N33" i="20"/>
  <c r="O33" i="20"/>
  <c r="D34" i="20"/>
  <c r="H34" i="20"/>
  <c r="L34" i="20"/>
  <c r="C37" i="20"/>
  <c r="H37" i="20"/>
  <c r="I37" i="20"/>
  <c r="P37" i="20"/>
  <c r="R37" i="20"/>
  <c r="I38" i="20"/>
  <c r="R38" i="20"/>
  <c r="U38" i="20"/>
  <c r="E40" i="20"/>
  <c r="M40" i="20"/>
  <c r="O40" i="20"/>
  <c r="G38" i="20" l="1"/>
  <c r="G33" i="20"/>
  <c r="C38" i="20"/>
  <c r="C39" i="20"/>
  <c r="R40" i="20"/>
  <c r="K39" i="20"/>
  <c r="E38" i="20"/>
  <c r="O37" i="20"/>
  <c r="G37" i="20"/>
  <c r="F21" i="20"/>
  <c r="N39" i="20"/>
  <c r="G34" i="20"/>
  <c r="I40" i="20"/>
  <c r="K33" i="20"/>
  <c r="J39" i="20"/>
  <c r="M38" i="20"/>
  <c r="I33" i="20"/>
  <c r="R34" i="20"/>
  <c r="E32" i="20"/>
  <c r="S39" i="20"/>
  <c r="H39" i="20"/>
  <c r="K38" i="20"/>
  <c r="O38" i="20"/>
  <c r="R39" i="20"/>
  <c r="P39" i="20"/>
  <c r="G20" i="20"/>
  <c r="M39" i="20"/>
  <c r="E39" i="20"/>
  <c r="K40" i="20"/>
  <c r="L39" i="20"/>
  <c r="D39" i="20"/>
  <c r="C40" i="20"/>
  <c r="S40" i="20"/>
  <c r="P40" i="20"/>
  <c r="N40" i="20"/>
  <c r="L40" i="20"/>
  <c r="J40" i="20"/>
  <c r="H40" i="20"/>
  <c r="F40" i="20"/>
  <c r="D40" i="20"/>
  <c r="U39" i="20"/>
  <c r="S38" i="20"/>
  <c r="P38" i="20"/>
  <c r="N38" i="20"/>
  <c r="L38" i="20"/>
  <c r="J38" i="20"/>
  <c r="H38" i="20"/>
  <c r="F38" i="20"/>
  <c r="D38" i="20"/>
  <c r="U37" i="20"/>
  <c r="H6" i="19" l="1"/>
  <c r="I6" i="19"/>
  <c r="J6" i="19"/>
  <c r="K6" i="19"/>
  <c r="L6" i="19"/>
  <c r="M6" i="19"/>
  <c r="N6" i="19"/>
  <c r="O6" i="19"/>
  <c r="N9" i="19"/>
  <c r="O9" i="19"/>
  <c r="N10" i="19"/>
  <c r="O10" i="19"/>
  <c r="N11" i="19"/>
  <c r="O11" i="19"/>
  <c r="N12" i="19"/>
  <c r="O12" i="19"/>
  <c r="N13" i="19"/>
  <c r="O13" i="19"/>
  <c r="N14" i="19"/>
  <c r="O14" i="19"/>
  <c r="N15" i="19"/>
  <c r="O15" i="19"/>
  <c r="N16" i="19"/>
  <c r="O16" i="19"/>
  <c r="N17" i="19"/>
  <c r="O17" i="19"/>
  <c r="N18" i="19"/>
  <c r="O18" i="19"/>
  <c r="N19" i="19"/>
  <c r="O19" i="19"/>
  <c r="N20" i="19"/>
  <c r="O20" i="19"/>
  <c r="N23" i="19"/>
  <c r="O23" i="19"/>
  <c r="N24" i="19"/>
  <c r="O24" i="19"/>
  <c r="N25" i="19"/>
  <c r="O25" i="19"/>
  <c r="N26" i="19"/>
  <c r="O26" i="19"/>
  <c r="N27" i="19"/>
  <c r="O27" i="19"/>
  <c r="N28" i="19"/>
  <c r="O28" i="19"/>
  <c r="N29" i="19"/>
  <c r="O29" i="19"/>
  <c r="N30" i="19"/>
  <c r="O30" i="19"/>
  <c r="N31" i="19"/>
  <c r="O31" i="19"/>
  <c r="N32" i="19"/>
  <c r="O32" i="19"/>
  <c r="N33" i="19"/>
  <c r="O33" i="19"/>
  <c r="N34" i="19"/>
  <c r="O34" i="19"/>
  <c r="N37" i="19"/>
  <c r="O37" i="19"/>
  <c r="N38" i="19"/>
  <c r="O38" i="19"/>
  <c r="N39" i="19"/>
  <c r="O39" i="19"/>
  <c r="N40" i="19"/>
  <c r="O40" i="19"/>
  <c r="N41" i="19"/>
  <c r="O41" i="19"/>
  <c r="N42" i="19"/>
  <c r="O42" i="19"/>
  <c r="N43" i="19"/>
  <c r="O43" i="19"/>
  <c r="N44" i="19"/>
  <c r="O44" i="19"/>
  <c r="N45" i="19"/>
  <c r="O45" i="19"/>
  <c r="N46" i="19"/>
  <c r="O46" i="19"/>
  <c r="N47" i="19"/>
  <c r="O47" i="19"/>
  <c r="N48" i="19"/>
  <c r="O48" i="19"/>
  <c r="E9" i="19"/>
  <c r="F9" i="19"/>
  <c r="G9" i="19"/>
  <c r="H9" i="19"/>
  <c r="I9" i="19"/>
  <c r="J9" i="19"/>
  <c r="K9" i="19"/>
  <c r="L9" i="19"/>
  <c r="M9" i="19"/>
  <c r="E10" i="19"/>
  <c r="F10" i="19"/>
  <c r="G10" i="19"/>
  <c r="H10" i="19"/>
  <c r="I10" i="19"/>
  <c r="J10" i="19"/>
  <c r="K10" i="19"/>
  <c r="L10" i="19"/>
  <c r="M10" i="19"/>
  <c r="E11" i="19"/>
  <c r="F11" i="19"/>
  <c r="G11" i="19"/>
  <c r="H11" i="19"/>
  <c r="I11" i="19"/>
  <c r="J11" i="19"/>
  <c r="K11" i="19"/>
  <c r="L11" i="19"/>
  <c r="M11" i="19"/>
  <c r="E12" i="19"/>
  <c r="F12" i="19"/>
  <c r="G12" i="19"/>
  <c r="H12" i="19"/>
  <c r="I12" i="19"/>
  <c r="J12" i="19"/>
  <c r="K12" i="19"/>
  <c r="L12" i="19"/>
  <c r="M12" i="19"/>
  <c r="E13" i="19"/>
  <c r="F13" i="19"/>
  <c r="G13" i="19"/>
  <c r="H13" i="19"/>
  <c r="I13" i="19"/>
  <c r="J13" i="19"/>
  <c r="K13" i="19"/>
  <c r="L13" i="19"/>
  <c r="M13" i="19"/>
  <c r="E14" i="19"/>
  <c r="F14" i="19"/>
  <c r="G14" i="19"/>
  <c r="H14" i="19"/>
  <c r="I14" i="19"/>
  <c r="J14" i="19"/>
  <c r="K14" i="19"/>
  <c r="L14" i="19"/>
  <c r="M14" i="19"/>
  <c r="E15" i="19"/>
  <c r="F15" i="19"/>
  <c r="G15" i="19"/>
  <c r="H15" i="19"/>
  <c r="I15" i="19"/>
  <c r="J15" i="19"/>
  <c r="K15" i="19"/>
  <c r="L15" i="19"/>
  <c r="M15" i="19"/>
  <c r="E16" i="19"/>
  <c r="F16" i="19"/>
  <c r="G16" i="19"/>
  <c r="H16" i="19"/>
  <c r="I16" i="19"/>
  <c r="J16" i="19"/>
  <c r="K16" i="19"/>
  <c r="L16" i="19"/>
  <c r="M16" i="19"/>
  <c r="E17" i="19"/>
  <c r="F17" i="19"/>
  <c r="G17" i="19"/>
  <c r="H17" i="19"/>
  <c r="I17" i="19"/>
  <c r="J17" i="19"/>
  <c r="K17" i="19"/>
  <c r="L17" i="19"/>
  <c r="M17" i="19"/>
  <c r="E18" i="19"/>
  <c r="F18" i="19"/>
  <c r="G18" i="19"/>
  <c r="H18" i="19"/>
  <c r="I18" i="19"/>
  <c r="J18" i="19"/>
  <c r="K18" i="19"/>
  <c r="L18" i="19"/>
  <c r="M18" i="19"/>
  <c r="E19" i="19"/>
  <c r="F19" i="19"/>
  <c r="G19" i="19"/>
  <c r="H19" i="19"/>
  <c r="I19" i="19"/>
  <c r="J19" i="19"/>
  <c r="K19" i="19"/>
  <c r="L19" i="19"/>
  <c r="M19" i="19"/>
  <c r="E20" i="19"/>
  <c r="F20" i="19"/>
  <c r="G20" i="19"/>
  <c r="H20" i="19"/>
  <c r="I20" i="19"/>
  <c r="J20" i="19"/>
  <c r="K20" i="19"/>
  <c r="L20" i="19"/>
  <c r="M20" i="19"/>
  <c r="E23" i="19"/>
  <c r="F23" i="19"/>
  <c r="G23" i="19"/>
  <c r="H23" i="19"/>
  <c r="I23" i="19"/>
  <c r="J23" i="19"/>
  <c r="K23" i="19"/>
  <c r="L23" i="19"/>
  <c r="M23" i="19"/>
  <c r="E24" i="19"/>
  <c r="F24" i="19"/>
  <c r="G24" i="19"/>
  <c r="H24" i="19"/>
  <c r="I24" i="19"/>
  <c r="J24" i="19"/>
  <c r="K24" i="19"/>
  <c r="L24" i="19"/>
  <c r="M24" i="19"/>
  <c r="E25" i="19"/>
  <c r="F25" i="19"/>
  <c r="G25" i="19"/>
  <c r="H25" i="19"/>
  <c r="I25" i="19"/>
  <c r="J25" i="19"/>
  <c r="K25" i="19"/>
  <c r="L25" i="19"/>
  <c r="M25" i="19"/>
  <c r="E26" i="19"/>
  <c r="F26" i="19"/>
  <c r="G26" i="19"/>
  <c r="H26" i="19"/>
  <c r="I26" i="19"/>
  <c r="J26" i="19"/>
  <c r="K26" i="19"/>
  <c r="L26" i="19"/>
  <c r="M26" i="19"/>
  <c r="E27" i="19"/>
  <c r="F27" i="19"/>
  <c r="G27" i="19"/>
  <c r="H27" i="19"/>
  <c r="I27" i="19"/>
  <c r="J27" i="19"/>
  <c r="K27" i="19"/>
  <c r="L27" i="19"/>
  <c r="M27" i="19"/>
  <c r="E28" i="19"/>
  <c r="F28" i="19"/>
  <c r="G28" i="19"/>
  <c r="H28" i="19"/>
  <c r="I28" i="19"/>
  <c r="J28" i="19"/>
  <c r="K28" i="19"/>
  <c r="L28" i="19"/>
  <c r="M28" i="19"/>
  <c r="E29" i="19"/>
  <c r="F29" i="19"/>
  <c r="G29" i="19"/>
  <c r="H29" i="19"/>
  <c r="I29" i="19"/>
  <c r="J29" i="19"/>
  <c r="K29" i="19"/>
  <c r="L29" i="19"/>
  <c r="M29" i="19"/>
  <c r="E30" i="19"/>
  <c r="F30" i="19"/>
  <c r="G30" i="19"/>
  <c r="H30" i="19"/>
  <c r="I30" i="19"/>
  <c r="J30" i="19"/>
  <c r="K30" i="19"/>
  <c r="L30" i="19"/>
  <c r="M30" i="19"/>
  <c r="E31" i="19"/>
  <c r="F31" i="19"/>
  <c r="G31" i="19"/>
  <c r="H31" i="19"/>
  <c r="I31" i="19"/>
  <c r="J31" i="19"/>
  <c r="K31" i="19"/>
  <c r="L31" i="19"/>
  <c r="M31" i="19"/>
  <c r="E32" i="19"/>
  <c r="F32" i="19"/>
  <c r="G32" i="19"/>
  <c r="H32" i="19"/>
  <c r="I32" i="19"/>
  <c r="J32" i="19"/>
  <c r="K32" i="19"/>
  <c r="L32" i="19"/>
  <c r="M32" i="19"/>
  <c r="E33" i="19"/>
  <c r="F33" i="19"/>
  <c r="G33" i="19"/>
  <c r="H33" i="19"/>
  <c r="I33" i="19"/>
  <c r="J33" i="19"/>
  <c r="K33" i="19"/>
  <c r="L33" i="19"/>
  <c r="M33" i="19"/>
  <c r="E34" i="19"/>
  <c r="F34" i="19"/>
  <c r="G34" i="19"/>
  <c r="H34" i="19"/>
  <c r="I34" i="19"/>
  <c r="J34" i="19"/>
  <c r="K34" i="19"/>
  <c r="L34" i="19"/>
  <c r="M34" i="19"/>
  <c r="E37" i="19"/>
  <c r="F37" i="19"/>
  <c r="G37" i="19"/>
  <c r="H37" i="19"/>
  <c r="I37" i="19"/>
  <c r="J37" i="19"/>
  <c r="K37" i="19"/>
  <c r="L37" i="19"/>
  <c r="M37" i="19"/>
  <c r="E38" i="19"/>
  <c r="F38" i="19"/>
  <c r="G38" i="19"/>
  <c r="H38" i="19"/>
  <c r="I38" i="19"/>
  <c r="J38" i="19"/>
  <c r="K38" i="19"/>
  <c r="L38" i="19"/>
  <c r="M38" i="19"/>
  <c r="E39" i="19"/>
  <c r="F39" i="19"/>
  <c r="G39" i="19"/>
  <c r="H39" i="19"/>
  <c r="I39" i="19"/>
  <c r="J39" i="19"/>
  <c r="K39" i="19"/>
  <c r="L39" i="19"/>
  <c r="M39" i="19"/>
  <c r="E40" i="19"/>
  <c r="F40" i="19"/>
  <c r="G40" i="19"/>
  <c r="H40" i="19"/>
  <c r="I40" i="19"/>
  <c r="J40" i="19"/>
  <c r="K40" i="19"/>
  <c r="L40" i="19"/>
  <c r="M40" i="19"/>
  <c r="E41" i="19"/>
  <c r="F41" i="19"/>
  <c r="G41" i="19"/>
  <c r="H41" i="19"/>
  <c r="I41" i="19"/>
  <c r="J41" i="19"/>
  <c r="K41" i="19"/>
  <c r="L41" i="19"/>
  <c r="M41" i="19"/>
  <c r="E42" i="19"/>
  <c r="F42" i="19"/>
  <c r="G42" i="19"/>
  <c r="H42" i="19"/>
  <c r="I42" i="19"/>
  <c r="J42" i="19"/>
  <c r="K42" i="19"/>
  <c r="L42" i="19"/>
  <c r="M42" i="19"/>
  <c r="E43" i="19"/>
  <c r="F43" i="19"/>
  <c r="G43" i="19"/>
  <c r="H43" i="19"/>
  <c r="I43" i="19"/>
  <c r="J43" i="19"/>
  <c r="K43" i="19"/>
  <c r="L43" i="19"/>
  <c r="M43" i="19"/>
  <c r="E44" i="19"/>
  <c r="F44" i="19"/>
  <c r="G44" i="19"/>
  <c r="H44" i="19"/>
  <c r="I44" i="19"/>
  <c r="J44" i="19"/>
  <c r="K44" i="19"/>
  <c r="L44" i="19"/>
  <c r="M44" i="19"/>
  <c r="E45" i="19"/>
  <c r="F45" i="19"/>
  <c r="G45" i="19"/>
  <c r="H45" i="19"/>
  <c r="I45" i="19"/>
  <c r="J45" i="19"/>
  <c r="K45" i="19"/>
  <c r="L45" i="19"/>
  <c r="M45" i="19"/>
  <c r="E46" i="19"/>
  <c r="F46" i="19"/>
  <c r="G46" i="19"/>
  <c r="H46" i="19"/>
  <c r="I46" i="19"/>
  <c r="J46" i="19"/>
  <c r="K46" i="19"/>
  <c r="L46" i="19"/>
  <c r="M46" i="19"/>
  <c r="E47" i="19"/>
  <c r="F47" i="19"/>
  <c r="G47" i="19"/>
  <c r="H47" i="19"/>
  <c r="I47" i="19"/>
  <c r="J47" i="19"/>
  <c r="K47" i="19"/>
  <c r="L47" i="19"/>
  <c r="M47" i="19"/>
  <c r="E48" i="19"/>
  <c r="F48" i="19"/>
  <c r="G48" i="19"/>
  <c r="H48" i="19"/>
  <c r="I48" i="19"/>
  <c r="J48" i="19"/>
  <c r="K48" i="19"/>
  <c r="L48" i="19"/>
  <c r="M48" i="19"/>
  <c r="C119" i="21" l="1"/>
  <c r="C118" i="21"/>
  <c r="C117" i="21"/>
  <c r="C116" i="21"/>
  <c r="C115" i="21"/>
  <c r="C114" i="21"/>
  <c r="C113" i="21"/>
  <c r="C112" i="21"/>
  <c r="C111" i="21"/>
  <c r="C110" i="21"/>
  <c r="C109" i="21"/>
  <c r="C108" i="21"/>
  <c r="C107" i="21"/>
  <c r="C106" i="21"/>
  <c r="C105" i="21"/>
  <c r="C104" i="21"/>
  <c r="C103" i="21"/>
  <c r="C102" i="21"/>
  <c r="C101" i="21"/>
  <c r="C100" i="21"/>
  <c r="C99" i="21"/>
  <c r="C98" i="21"/>
  <c r="C97" i="21"/>
  <c r="C95" i="21"/>
  <c r="C94" i="21"/>
  <c r="C93" i="21"/>
  <c r="C92" i="21"/>
  <c r="C91" i="21"/>
  <c r="C90" i="21"/>
  <c r="C89" i="21"/>
  <c r="C88" i="21"/>
  <c r="C87" i="21"/>
  <c r="C86" i="21"/>
  <c r="C85" i="21"/>
  <c r="C84" i="21"/>
  <c r="C83" i="21"/>
  <c r="C82" i="21"/>
  <c r="C81" i="21"/>
  <c r="C80" i="21"/>
  <c r="C79" i="21"/>
  <c r="C78" i="21"/>
  <c r="C77" i="21"/>
  <c r="C76" i="21"/>
  <c r="C75" i="21"/>
  <c r="C74" i="21"/>
  <c r="C73" i="21"/>
  <c r="C72" i="21"/>
  <c r="C70" i="21"/>
  <c r="A70" i="21" s="1"/>
  <c r="C68" i="21"/>
  <c r="C66" i="21"/>
  <c r="C65" i="21"/>
  <c r="C64" i="21"/>
  <c r="C63" i="21"/>
  <c r="C62" i="21"/>
  <c r="C61" i="21"/>
  <c r="C60" i="21"/>
  <c r="C59" i="21"/>
  <c r="C58" i="21"/>
  <c r="C57" i="21"/>
  <c r="C56" i="21"/>
  <c r="C55" i="21"/>
  <c r="C54" i="21"/>
  <c r="C53" i="21"/>
  <c r="C52" i="21"/>
  <c r="C51" i="21"/>
  <c r="C50" i="21"/>
  <c r="C49" i="21"/>
  <c r="C48" i="21"/>
  <c r="C46" i="21"/>
  <c r="C45" i="21"/>
  <c r="C43" i="21"/>
  <c r="C42" i="21"/>
  <c r="A42" i="21" s="1"/>
  <c r="C41" i="21"/>
  <c r="C40" i="21"/>
  <c r="C39" i="21"/>
  <c r="C38" i="21"/>
  <c r="C37" i="21"/>
  <c r="C36" i="21"/>
  <c r="C35" i="21"/>
  <c r="C34" i="21"/>
  <c r="A34" i="21" s="1"/>
  <c r="C33" i="21"/>
  <c r="C32" i="21"/>
  <c r="C31" i="21"/>
  <c r="C30" i="21"/>
  <c r="C29" i="21"/>
  <c r="C28" i="21"/>
  <c r="C27" i="21"/>
  <c r="C26" i="21"/>
  <c r="A26" i="21" s="1"/>
  <c r="C25" i="21"/>
  <c r="C24" i="21"/>
  <c r="C23" i="21"/>
  <c r="C22" i="21"/>
  <c r="C20" i="21"/>
  <c r="C19" i="21"/>
  <c r="C18" i="21"/>
  <c r="C17" i="21"/>
  <c r="A17" i="21" s="1"/>
  <c r="C16" i="21"/>
  <c r="C15" i="21"/>
  <c r="C14" i="21"/>
  <c r="C13" i="21"/>
  <c r="C12" i="21"/>
  <c r="C11" i="21"/>
  <c r="C10" i="21"/>
  <c r="C9" i="21"/>
  <c r="A9" i="21" s="1"/>
  <c r="C8" i="21"/>
  <c r="Q48" i="19"/>
  <c r="P48" i="19"/>
  <c r="D48" i="19"/>
  <c r="C48" i="19"/>
  <c r="B48" i="19"/>
  <c r="Q47" i="19"/>
  <c r="P47" i="19"/>
  <c r="D47" i="19"/>
  <c r="C47" i="19"/>
  <c r="B47" i="19"/>
  <c r="Q46" i="19"/>
  <c r="P46" i="19"/>
  <c r="D46" i="19"/>
  <c r="C46" i="19"/>
  <c r="B46" i="19"/>
  <c r="Q45" i="19"/>
  <c r="P45" i="19"/>
  <c r="D45" i="19"/>
  <c r="C45" i="19"/>
  <c r="B45" i="19"/>
  <c r="Q44" i="19"/>
  <c r="P44" i="19"/>
  <c r="D44" i="19"/>
  <c r="C44" i="19"/>
  <c r="B44" i="19"/>
  <c r="Q43" i="19"/>
  <c r="P43" i="19"/>
  <c r="D43" i="19"/>
  <c r="C43" i="19"/>
  <c r="B43" i="19"/>
  <c r="Q42" i="19"/>
  <c r="P42" i="19"/>
  <c r="D42" i="19"/>
  <c r="C42" i="19"/>
  <c r="B42" i="19"/>
  <c r="Q41" i="19"/>
  <c r="P41" i="19"/>
  <c r="D41" i="19"/>
  <c r="C41" i="19"/>
  <c r="B41" i="19"/>
  <c r="Q40" i="19"/>
  <c r="P40" i="19"/>
  <c r="D40" i="19"/>
  <c r="C40" i="19"/>
  <c r="B40" i="19"/>
  <c r="Q39" i="19"/>
  <c r="P39" i="19"/>
  <c r="D39" i="19"/>
  <c r="C39" i="19"/>
  <c r="B39" i="19"/>
  <c r="Q38" i="19"/>
  <c r="P38" i="19"/>
  <c r="D38" i="19"/>
  <c r="C38" i="19"/>
  <c r="B38" i="19"/>
  <c r="Q37" i="19"/>
  <c r="P37" i="19"/>
  <c r="D37" i="19"/>
  <c r="C37" i="19"/>
  <c r="B37" i="19"/>
  <c r="Q34" i="19"/>
  <c r="P34" i="19"/>
  <c r="D34" i="19"/>
  <c r="C34" i="19"/>
  <c r="B34" i="19"/>
  <c r="Q33" i="19"/>
  <c r="P33" i="19"/>
  <c r="D33" i="19"/>
  <c r="C33" i="19"/>
  <c r="B33" i="19"/>
  <c r="Q32" i="19"/>
  <c r="P32" i="19"/>
  <c r="D32" i="19"/>
  <c r="C32" i="19"/>
  <c r="B32" i="19"/>
  <c r="Q31" i="19"/>
  <c r="P31" i="19"/>
  <c r="D31" i="19"/>
  <c r="C31" i="19"/>
  <c r="B31" i="19"/>
  <c r="Q30" i="19"/>
  <c r="P30" i="19"/>
  <c r="D30" i="19"/>
  <c r="C30" i="19"/>
  <c r="B30" i="19"/>
  <c r="Q29" i="19"/>
  <c r="P29" i="19"/>
  <c r="D29" i="19"/>
  <c r="C29" i="19"/>
  <c r="B29" i="19"/>
  <c r="Q28" i="19"/>
  <c r="P28" i="19"/>
  <c r="D28" i="19"/>
  <c r="C28" i="19"/>
  <c r="B28" i="19"/>
  <c r="Q27" i="19"/>
  <c r="P27" i="19"/>
  <c r="D27" i="19"/>
  <c r="C27" i="19"/>
  <c r="B27" i="19"/>
  <c r="Q26" i="19"/>
  <c r="P26" i="19"/>
  <c r="D26" i="19"/>
  <c r="C26" i="19"/>
  <c r="B26" i="19"/>
  <c r="Q25" i="19"/>
  <c r="P25" i="19"/>
  <c r="D25" i="19"/>
  <c r="C25" i="19"/>
  <c r="B25" i="19"/>
  <c r="Q24" i="19"/>
  <c r="P24" i="19"/>
  <c r="D24" i="19"/>
  <c r="C24" i="19"/>
  <c r="B24" i="19"/>
  <c r="Q23" i="19"/>
  <c r="P23" i="19"/>
  <c r="D23" i="19"/>
  <c r="C23" i="19"/>
  <c r="B23" i="19"/>
  <c r="Q20" i="19"/>
  <c r="P20" i="19"/>
  <c r="D20" i="19"/>
  <c r="C20" i="19"/>
  <c r="B20" i="19"/>
  <c r="Q19" i="19"/>
  <c r="P19" i="19"/>
  <c r="D19" i="19"/>
  <c r="C19" i="19"/>
  <c r="B19" i="19"/>
  <c r="Q18" i="19"/>
  <c r="P18" i="19"/>
  <c r="D18" i="19"/>
  <c r="C18" i="19"/>
  <c r="B18" i="19"/>
  <c r="Q17" i="19"/>
  <c r="P17" i="19"/>
  <c r="D17" i="19"/>
  <c r="C17" i="19"/>
  <c r="B17" i="19"/>
  <c r="Q16" i="19"/>
  <c r="P16" i="19"/>
  <c r="D16" i="19"/>
  <c r="C16" i="19"/>
  <c r="B16" i="19"/>
  <c r="Q15" i="19"/>
  <c r="P15" i="19"/>
  <c r="D15" i="19"/>
  <c r="C15" i="19"/>
  <c r="B15" i="19"/>
  <c r="Q14" i="19"/>
  <c r="P14" i="19"/>
  <c r="D14" i="19"/>
  <c r="C14" i="19"/>
  <c r="B14" i="19"/>
  <c r="Q13" i="19"/>
  <c r="P13" i="19"/>
  <c r="D13" i="19"/>
  <c r="C13" i="19"/>
  <c r="B13" i="19"/>
  <c r="Q12" i="19"/>
  <c r="P12" i="19"/>
  <c r="D12" i="19"/>
  <c r="C12" i="19"/>
  <c r="B12" i="19"/>
  <c r="Q11" i="19"/>
  <c r="P11" i="19"/>
  <c r="D11" i="19"/>
  <c r="C11" i="19"/>
  <c r="B11" i="19"/>
  <c r="Q10" i="19"/>
  <c r="P10" i="19"/>
  <c r="D10" i="19"/>
  <c r="C10" i="19"/>
  <c r="B10" i="19"/>
  <c r="Q9" i="19"/>
  <c r="P9" i="19"/>
  <c r="D9" i="19"/>
  <c r="C9" i="19"/>
  <c r="B9" i="19"/>
  <c r="Q6" i="19"/>
  <c r="P6" i="19"/>
  <c r="G6" i="19"/>
  <c r="F6" i="19"/>
  <c r="E6" i="19"/>
  <c r="D6" i="19"/>
  <c r="C6" i="19"/>
  <c r="B6" i="19"/>
  <c r="A60" i="21" l="1"/>
  <c r="A79" i="21"/>
  <c r="A95" i="21"/>
  <c r="B10" i="21"/>
  <c r="A10" i="21"/>
  <c r="A18" i="21"/>
  <c r="A27" i="21"/>
  <c r="A35" i="21"/>
  <c r="A43" i="21"/>
  <c r="A53" i="21"/>
  <c r="A61" i="21"/>
  <c r="A72" i="21"/>
  <c r="A80" i="21"/>
  <c r="A88" i="21"/>
  <c r="A52" i="21"/>
  <c r="A87" i="21"/>
  <c r="B11" i="21"/>
  <c r="A11" i="21"/>
  <c r="B19" i="21"/>
  <c r="A19" i="21"/>
  <c r="B28" i="21"/>
  <c r="A28" i="21"/>
  <c r="B36" i="21"/>
  <c r="A36" i="21"/>
  <c r="B45" i="21"/>
  <c r="A45" i="21"/>
  <c r="B54" i="21"/>
  <c r="A54" i="21"/>
  <c r="B62" i="21"/>
  <c r="A62" i="21"/>
  <c r="B73" i="21"/>
  <c r="A73" i="21"/>
  <c r="B81" i="21"/>
  <c r="A81" i="21"/>
  <c r="B89" i="21"/>
  <c r="A89" i="21"/>
  <c r="B98" i="21"/>
  <c r="B106" i="21"/>
  <c r="B114" i="21"/>
  <c r="A12" i="21"/>
  <c r="A20" i="21"/>
  <c r="A29" i="21"/>
  <c r="A37" i="21"/>
  <c r="A46" i="21"/>
  <c r="A55" i="21"/>
  <c r="A63" i="21"/>
  <c r="A74" i="21"/>
  <c r="A82" i="21"/>
  <c r="A90" i="21"/>
  <c r="A13" i="21"/>
  <c r="A22" i="21"/>
  <c r="A30" i="21"/>
  <c r="A38" i="21"/>
  <c r="A48" i="21"/>
  <c r="A56" i="21"/>
  <c r="A64" i="21"/>
  <c r="A75" i="21"/>
  <c r="A83" i="21"/>
  <c r="A91" i="21"/>
  <c r="A14" i="21"/>
  <c r="A23" i="21"/>
  <c r="A31" i="21"/>
  <c r="A39" i="21"/>
  <c r="A49" i="21"/>
  <c r="A57" i="21"/>
  <c r="A65" i="21"/>
  <c r="A76" i="21"/>
  <c r="A84" i="21"/>
  <c r="A92" i="21"/>
  <c r="B15" i="21"/>
  <c r="A15" i="21"/>
  <c r="B24" i="21"/>
  <c r="A24" i="21"/>
  <c r="B32" i="21"/>
  <c r="A32" i="21"/>
  <c r="B40" i="21"/>
  <c r="A40" i="21"/>
  <c r="B50" i="21"/>
  <c r="A50" i="21"/>
  <c r="B58" i="21"/>
  <c r="A58" i="21"/>
  <c r="B66" i="21"/>
  <c r="A66" i="21"/>
  <c r="B77" i="21"/>
  <c r="A77" i="21"/>
  <c r="B85" i="21"/>
  <c r="A85" i="21"/>
  <c r="B93" i="21"/>
  <c r="A93" i="21"/>
  <c r="B102" i="21"/>
  <c r="B110" i="21"/>
  <c r="B118" i="21"/>
  <c r="A8" i="21"/>
  <c r="A16" i="21"/>
  <c r="A25" i="21"/>
  <c r="A33" i="21"/>
  <c r="A41" i="21"/>
  <c r="A51" i="21"/>
  <c r="A59" i="21"/>
  <c r="A68" i="21"/>
  <c r="A78" i="21"/>
  <c r="A86" i="21"/>
  <c r="A94" i="21"/>
  <c r="B9" i="21"/>
  <c r="B14" i="21"/>
  <c r="B17" i="21"/>
  <c r="B23" i="21"/>
  <c r="B26" i="21"/>
  <c r="B31" i="21"/>
  <c r="B34" i="21"/>
  <c r="B39" i="21"/>
  <c r="B42" i="21"/>
  <c r="B49" i="21"/>
  <c r="B52" i="21"/>
  <c r="B57" i="21"/>
  <c r="B60" i="21"/>
  <c r="B65" i="21"/>
  <c r="B70" i="21"/>
  <c r="B76" i="21"/>
  <c r="B79" i="21"/>
  <c r="B84" i="21"/>
  <c r="B87" i="21"/>
  <c r="B92" i="21"/>
  <c r="B95" i="21"/>
  <c r="B101" i="21"/>
  <c r="B104" i="21"/>
  <c r="B109" i="21"/>
  <c r="B112" i="21"/>
  <c r="B117" i="21"/>
  <c r="B12" i="21"/>
  <c r="B20" i="21"/>
  <c r="B29" i="21"/>
  <c r="B37" i="21"/>
  <c r="B46" i="21"/>
  <c r="B55" i="21"/>
  <c r="B63" i="21"/>
  <c r="B74" i="21"/>
  <c r="B82" i="21"/>
  <c r="B90" i="21"/>
  <c r="B99" i="21"/>
  <c r="B107" i="21"/>
  <c r="B115" i="21"/>
  <c r="B13" i="21"/>
  <c r="B18" i="21"/>
  <c r="B22" i="21"/>
  <c r="B27" i="21"/>
  <c r="B30" i="21"/>
  <c r="B35" i="21"/>
  <c r="B38" i="21"/>
  <c r="B43" i="21"/>
  <c r="B48" i="21"/>
  <c r="B53" i="21"/>
  <c r="B56" i="21"/>
  <c r="B61" i="21"/>
  <c r="B64" i="21"/>
  <c r="B72" i="21"/>
  <c r="B75" i="21"/>
  <c r="B80" i="21"/>
  <c r="B83" i="21"/>
  <c r="B88" i="21"/>
  <c r="B91" i="21"/>
  <c r="B97" i="21"/>
  <c r="B100" i="21"/>
  <c r="B105" i="21"/>
  <c r="B108" i="21"/>
  <c r="B113" i="21"/>
  <c r="B116" i="21"/>
  <c r="B8" i="21"/>
  <c r="B16" i="23" s="1"/>
  <c r="B16" i="21"/>
  <c r="B25" i="21"/>
  <c r="B33" i="21"/>
  <c r="B41" i="21"/>
  <c r="B51" i="21"/>
  <c r="B59" i="21"/>
  <c r="B68" i="21"/>
  <c r="B78" i="21"/>
  <c r="B86" i="21"/>
  <c r="B94" i="21"/>
  <c r="B103" i="21"/>
  <c r="B111" i="21"/>
  <c r="B119" i="21"/>
  <c r="B9" i="23"/>
  <c r="B10" i="7"/>
  <c r="B12" i="23" l="1"/>
  <c r="B14" i="23"/>
  <c r="B20" i="23"/>
  <c r="B22" i="23"/>
  <c r="B27" i="23"/>
  <c r="B19" i="23"/>
  <c r="B26" i="23"/>
  <c r="B18" i="23"/>
  <c r="B25" i="23"/>
  <c r="B24" i="23"/>
  <c r="B21" i="23"/>
  <c r="B23" i="23"/>
  <c r="B11" i="23"/>
  <c r="B7" i="23"/>
  <c r="B13" i="23"/>
  <c r="B15" i="23"/>
  <c r="B8" i="23"/>
  <c r="B10" i="23"/>
</calcChain>
</file>

<file path=xl/sharedStrings.xml><?xml version="1.0" encoding="utf-8"?>
<sst xmlns="http://schemas.openxmlformats.org/spreadsheetml/2006/main" count="1188" uniqueCount="473">
  <si>
    <t>FICHE RÉGIONALE DU SPORT 2019</t>
  </si>
  <si>
    <t>OCCITANIE</t>
  </si>
  <si>
    <t>THEME</t>
  </si>
  <si>
    <t>NUMERO</t>
  </si>
  <si>
    <t>INTITULE</t>
  </si>
  <si>
    <t>1. Pratique sportive</t>
  </si>
  <si>
    <t>1.1</t>
  </si>
  <si>
    <t>1.1.1</t>
  </si>
  <si>
    <t>Taux de pratique sportive par univers</t>
  </si>
  <si>
    <t>1.1.2</t>
  </si>
  <si>
    <t>Taux de pratique sportive par univers et par sexe</t>
  </si>
  <si>
    <t>1.1.3</t>
  </si>
  <si>
    <t>Taux de pratique sportive par âge</t>
  </si>
  <si>
    <t>1.1.4</t>
  </si>
  <si>
    <t>Taux de pratique sportive par univers et par âge</t>
  </si>
  <si>
    <t>1.1.5</t>
  </si>
  <si>
    <t>Nombre d'activités sportives pratiquées</t>
  </si>
  <si>
    <t>1.1.6</t>
  </si>
  <si>
    <t>Fréquence de pratique de l'activité sportive principale</t>
  </si>
  <si>
    <t>1.1.7</t>
  </si>
  <si>
    <t>Cadre de pratique de l'activité sportive principale</t>
  </si>
  <si>
    <t>1.1.8</t>
  </si>
  <si>
    <t>Lieu de pratique de l'activité sportive principale</t>
  </si>
  <si>
    <t>1.1.9</t>
  </si>
  <si>
    <t>1.1.10</t>
  </si>
  <si>
    <t>Principales motivations de la pratique sportive</t>
  </si>
  <si>
    <t>1.1.11</t>
  </si>
  <si>
    <t>Principaux freins à la pratique sportive</t>
  </si>
  <si>
    <t>1.1.12</t>
  </si>
  <si>
    <t>Santé des pratiquants et non-pratiquants</t>
  </si>
  <si>
    <t>1.1.13</t>
  </si>
  <si>
    <t>Moyen de transport adopté par les non-pratiquant</t>
  </si>
  <si>
    <t>1.2</t>
  </si>
  <si>
    <t>Recensement des licences et clubs sportifs</t>
  </si>
  <si>
    <t>2. Sport de haut niveau</t>
  </si>
  <si>
    <t>3.</t>
  </si>
  <si>
    <t>3. Équipements sportifs</t>
  </si>
  <si>
    <t>4.</t>
  </si>
  <si>
    <t>4. Diplômes du champ du sport et de l'animation</t>
  </si>
  <si>
    <t>Retour au sommaire</t>
  </si>
  <si>
    <t>Précisions méthodologiques</t>
  </si>
  <si>
    <t>1.1.1 Taux de pratique sportive par univers (au moins une fois au cours des douze derniers mois)</t>
  </si>
  <si>
    <t>Occitanie</t>
  </si>
  <si>
    <t>France entière</t>
  </si>
  <si>
    <t>Course et marche</t>
  </si>
  <si>
    <t>Sports de cycle ou motorises</t>
  </si>
  <si>
    <t>Sports aquatiques et nautiques</t>
  </si>
  <si>
    <t>Activités de la forme et gymnastique</t>
  </si>
  <si>
    <t>Sports collectifs</t>
  </si>
  <si>
    <t>Ensemble des activités</t>
  </si>
  <si>
    <r>
      <t>Source :</t>
    </r>
    <r>
      <rPr>
        <sz val="10"/>
        <rFont val="Arial"/>
        <family val="2"/>
        <charset val="1"/>
      </rPr>
      <t>INJEP, Ministère des Sports, CRÉDOC : Baromètre national des pratiques sportives, 2018.</t>
    </r>
  </si>
  <si>
    <t>1.1.2 Taux de pratique sportive par univers et par sexe (au moins une fois au cours des douze derniers mois)</t>
  </si>
  <si>
    <t>Homme</t>
  </si>
  <si>
    <t>Femme</t>
  </si>
  <si>
    <t>Sports de cycle ou motorisés</t>
  </si>
  <si>
    <t>1.1.3 Taux de pratique sportive par âge (au moins une fois au cours des douze derniers mois)</t>
  </si>
  <si>
    <t>15 à 24 ans</t>
  </si>
  <si>
    <t>25 à 39 ans</t>
  </si>
  <si>
    <t>40 à 59 ans</t>
  </si>
  <si>
    <t>60 à 69 ans</t>
  </si>
  <si>
    <t>70 ans et plus</t>
  </si>
  <si>
    <t>Ensemble</t>
  </si>
  <si>
    <t>1.1.4 Taux de pratique sportive par univers et par âge (au moins une fois au cours des douze derniers mois)</t>
  </si>
  <si>
    <t>Moins de 40 ans</t>
  </si>
  <si>
    <t>Plus de 40 ans</t>
  </si>
  <si>
    <t>1.1.5 Nombre d'activités sportives pratiquées</t>
  </si>
  <si>
    <t>Aucune activité pratiquée</t>
  </si>
  <si>
    <t>Une activité pratiquée</t>
  </si>
  <si>
    <t>Deux activités pratiquées</t>
  </si>
  <si>
    <t>Trois activités ou plus pratiquées</t>
  </si>
  <si>
    <t>Total</t>
  </si>
  <si>
    <t>1.1.6 Fréquence de pratique de l'activité sportive principale</t>
  </si>
  <si>
    <t>Moins d'1 fois par semaine</t>
  </si>
  <si>
    <t>De 1 à 3 fois par semaine</t>
  </si>
  <si>
    <t>Plus de 3 fois par semaine</t>
  </si>
  <si>
    <t>1.1.7 Cadre de pratique de l'activité sportive principale</t>
  </si>
  <si>
    <t>Dans un club, une association</t>
  </si>
  <si>
    <t>Pratique autonome</t>
  </si>
  <si>
    <t>Autre</t>
  </si>
  <si>
    <r>
      <t>Champ :</t>
    </r>
    <r>
      <rPr>
        <sz val="10"/>
        <rFont val="Arial"/>
        <family val="2"/>
        <charset val="1"/>
      </rPr>
      <t>Ensemble de la population de 15 ans et plus déclarant avoir pratiqué au moins une activité sportive au cours des douze derniers mois.</t>
    </r>
  </si>
  <si>
    <t>1.1.8 Lieu de pratique de l'activité sportive principale</t>
  </si>
  <si>
    <t>A domicile</t>
  </si>
  <si>
    <t>Dans une installation sportive</t>
  </si>
  <si>
    <t>En plein air, en milieu naturel</t>
  </si>
  <si>
    <t>1.1.9 Pratique sportive en compétition</t>
  </si>
  <si>
    <t>Pratique au sein d'une fédération</t>
  </si>
  <si>
    <t>Participation à un tournoi</t>
  </si>
  <si>
    <t>Participation à une compétition</t>
  </si>
  <si>
    <t>Participation à une manifestation sportive</t>
  </si>
  <si>
    <r>
      <t>Lecture :</t>
    </r>
    <r>
      <rPr>
        <sz val="10"/>
        <rFont val="Arial"/>
        <family val="2"/>
        <charset val="1"/>
      </rPr>
      <t>En 2018, 29% des sportifs de la région Occitanie pratiquaient une activité sportive en fédération, contre 24 % des sportifs français.</t>
    </r>
  </si>
  <si>
    <t>1.1.10 Principales motivations de la pratique sportive</t>
  </si>
  <si>
    <t>La santé</t>
  </si>
  <si>
    <t>La détente</t>
  </si>
  <si>
    <t>L'amélioration de votre apparence, votre forme</t>
  </si>
  <si>
    <t>Le plaisir, l'amusement</t>
  </si>
  <si>
    <t>1.1.11 Principaux freins à la pratique sportive - Raison de non pratique ou non pratique supplémentaire</t>
  </si>
  <si>
    <t>Non-pratiquants</t>
  </si>
  <si>
    <t>Pratiquants</t>
  </si>
  <si>
    <t>Problème de santé</t>
  </si>
  <si>
    <t>N'aime pas le sport</t>
  </si>
  <si>
    <t>Cela coûte trop cher</t>
  </si>
  <si>
    <t>Contraintes professionnelles ou familiales</t>
  </si>
  <si>
    <t>1.1.12 Santé des pratiquants et non-pratiquants</t>
  </si>
  <si>
    <t>Bon, très bon</t>
  </si>
  <si>
    <t>Assez bon</t>
  </si>
  <si>
    <t>Mauvais, très mauvais</t>
  </si>
  <si>
    <t>1.1.13 Pratique sportive et déplacements quotidiens</t>
  </si>
  <si>
    <t>0. Données de cadrage</t>
  </si>
  <si>
    <t>0.1</t>
  </si>
  <si>
    <t>Données générales</t>
  </si>
  <si>
    <t>0.2</t>
  </si>
  <si>
    <t>Indicateurs démographiques</t>
  </si>
  <si>
    <t>0.3</t>
  </si>
  <si>
    <t>Décomposition par âge et sexe de la population</t>
  </si>
  <si>
    <t>0.4</t>
  </si>
  <si>
    <t>Structure de la population par âge et sexe</t>
  </si>
  <si>
    <t>1.2.1</t>
  </si>
  <si>
    <t>La pratique sportive fédérale</t>
  </si>
  <si>
    <t>1.2.2</t>
  </si>
  <si>
    <t>Licences sportives - Détail par fédération</t>
  </si>
  <si>
    <t>1.2.3</t>
  </si>
  <si>
    <t>Clubs sportifs et etablissements professionnels agréés - Détail par fédération</t>
  </si>
  <si>
    <t>1.2.4</t>
  </si>
  <si>
    <t>2.</t>
  </si>
  <si>
    <t>Sport de haut niveau et encadrement du sport fédéral</t>
  </si>
  <si>
    <t>Nombre de diplômes délivrés dans le champs du sport en 2017</t>
  </si>
  <si>
    <t>5. Emploi</t>
  </si>
  <si>
    <t>5.</t>
  </si>
  <si>
    <t xml:space="preserve"> </t>
  </si>
  <si>
    <t>0.1. Données générales</t>
  </si>
  <si>
    <t>France métropolitaine</t>
  </si>
  <si>
    <t>Superficie en km²</t>
  </si>
  <si>
    <t>Population au 1er janvier 2015 (Recensement de la population)</t>
  </si>
  <si>
    <t>Population au 1er janvier 2018 (Estimation de population) (1)</t>
  </si>
  <si>
    <t>Population étrangère au 1er janvier 2015 (Recensement de la population)</t>
  </si>
  <si>
    <t>nd</t>
  </si>
  <si>
    <t>Projection de la population en 2040 (2)</t>
  </si>
  <si>
    <t>Taux de croissance annuel moyen 2010-2015 en %</t>
  </si>
  <si>
    <t>dont dû au solde migratoire</t>
  </si>
  <si>
    <t>Densité au 1/01/2018 (nombre d'habitants par km²)</t>
  </si>
  <si>
    <t>Naissances domiciliées 2016 définitives</t>
  </si>
  <si>
    <t>Décès domiciliés 2016 définitifs</t>
  </si>
  <si>
    <t>Part de la population vivant dans les grandes aires urbaines en 2015 (3)</t>
  </si>
  <si>
    <t>Part des familles monoparentales en 2015 en %</t>
  </si>
  <si>
    <t>Taux d'activité de la population en 2015 (rapport entre le nombre d'actifs et la population de 15 à 64 ans en % ) (3)</t>
  </si>
  <si>
    <r>
      <t xml:space="preserve">Source </t>
    </r>
    <r>
      <rPr>
        <sz val="10"/>
        <rFont val="Arial"/>
        <family val="2"/>
        <charset val="1"/>
      </rPr>
      <t>: Insee, Estimations de population (résultats provisoires arrêtés fin 2017), RP 2015 exploitation complémentaire</t>
    </r>
  </si>
  <si>
    <t>(1) Indicateurs sociaux départementaux
Les estimations de population pour l'année 2018 sont des estimations provisoires.</t>
  </si>
  <si>
    <t>(2) selon le scénario central de l'Insee</t>
  </si>
  <si>
    <t>(3) Indicateurs sociaux départementaux</t>
  </si>
  <si>
    <t>0.2 Indicateurs démographiques</t>
  </si>
  <si>
    <t>Taux de natalité en 2016 - Naissances domiciliées pour 1 000 habitants</t>
  </si>
  <si>
    <t>Taux de mortalité en 2016 - Décès domiciliés pour 1 000 habitants (1)</t>
  </si>
  <si>
    <t>Taux mortalité infantile (rapport entre le nombre de décès d'enfants de moins d'un an et le nombre d'enfants nés vivants en 2014-2015-2016) (1)</t>
  </si>
  <si>
    <t>Indice de vieillissement de la population au 1er janvier 2018 (1) - Nombre de personnes de 65 ans et plus pour 100 personnes de moins de 20 ans (1)</t>
  </si>
  <si>
    <t>Espérance de vie à la naissance en 2017 (1)</t>
  </si>
  <si>
    <t>Hommes</t>
  </si>
  <si>
    <t>Femmes</t>
  </si>
  <si>
    <t>Espérance de vie à 65 ans en 2017 (1)</t>
  </si>
  <si>
    <t xml:space="preserve">Femmes </t>
  </si>
  <si>
    <t>Sources : DREES ; Insee, estimation de population 2018 (données provisoires), État civil</t>
  </si>
  <si>
    <t>(1) Indicateurs sociaux départementaux. Les estimations de population pour l'année 2018 sont des estimations provisoires.</t>
  </si>
  <si>
    <t>0.3 Décomposition par âge et sexe de la population</t>
  </si>
  <si>
    <t>Effectifs par classe d'âge au 1er janvier 2018 - Ensemble</t>
  </si>
  <si>
    <t>0 - 4 ans</t>
  </si>
  <si>
    <t>5 - 9 ans</t>
  </si>
  <si>
    <t>10 - 14 ans</t>
  </si>
  <si>
    <t>15 - 19 ans</t>
  </si>
  <si>
    <t>20 - 24 ans</t>
  </si>
  <si>
    <t>25 - 54 ans</t>
  </si>
  <si>
    <t>55 - 59 ans</t>
  </si>
  <si>
    <t>60 - 64 ans</t>
  </si>
  <si>
    <t>65 - 74 ans</t>
  </si>
  <si>
    <t>75 - 84 ans</t>
  </si>
  <si>
    <t>85 ans et +</t>
  </si>
  <si>
    <t>Effectifs par classe d'âge au 1er janvier 2018 - Femmes</t>
  </si>
  <si>
    <t>Effectifs par classe d'âge au 1er janvier 2018 - Hommes</t>
  </si>
  <si>
    <t>Sources : Insee, estimation de population 2018 (données provisoires)</t>
  </si>
  <si>
    <t>0.4 Structure de la population par âge et sexe</t>
  </si>
  <si>
    <t>Part des femmes dans la population (en %)</t>
  </si>
  <si>
    <t>Structure par classe d'âge au 1er janvier 2018 - Ensemble (en %)</t>
  </si>
  <si>
    <t>Structure par classe d'âge au 1er janvier 2018 - Femmes (en %)</t>
  </si>
  <si>
    <t>Structure par classe d'âge au 1er janvier 2018 - Hommes (en %)</t>
  </si>
  <si>
    <t>1.2.1 La pratique sportive fédérale</t>
  </si>
  <si>
    <t>France métropolitaine
(1)</t>
  </si>
  <si>
    <t>France
(2)</t>
  </si>
  <si>
    <t>Non réparti par région et autres territoires (3)</t>
  </si>
  <si>
    <t>TOTAL</t>
  </si>
  <si>
    <t>Licences sportives</t>
  </si>
  <si>
    <t>Ensemble des fédérations sportives</t>
  </si>
  <si>
    <t>Fédérations unisport olympiques</t>
  </si>
  <si>
    <t>Fédérations unisport non olympiques</t>
  </si>
  <si>
    <t>Fédérations multisports</t>
  </si>
  <si>
    <t>Part des licences féminines</t>
  </si>
  <si>
    <t>Nombre de licences pour 100 habitants</t>
  </si>
  <si>
    <t>Clubs sportifs et établissements professionnels agréés</t>
  </si>
  <si>
    <t>Nombre de clubs et établissements sportifs pour 1000 habitants</t>
  </si>
  <si>
    <t>Nombre moyen de licences par club</t>
  </si>
  <si>
    <t>Source :</t>
  </si>
  <si>
    <t xml:space="preserve">INJEP-MEDES / Recensement des clubs sportifs 2018, réalisé auprès des fédérations sportives agréées par le Ministère des Sports </t>
  </si>
  <si>
    <t>(1)</t>
  </si>
  <si>
    <t>Ensemble des régions de France Métropolitaine, hors clubs et établissements sportifs non répartis par région.</t>
  </si>
  <si>
    <t>(2)</t>
  </si>
  <si>
    <t>Ensemble des régions de France (DROM compris), hors clubs et établissements sportifs non répartis par région.</t>
  </si>
  <si>
    <t>(3)</t>
  </si>
  <si>
    <t>Clubs et établissements sportifs non répartis par région et autres terrioitres (COM, POM, Monaco)</t>
  </si>
  <si>
    <t>1.2.2 Licences sportives - Détail par fédération</t>
  </si>
  <si>
    <t>ILE-DE-FRANCE</t>
  </si>
  <si>
    <t>Code Fédération</t>
  </si>
  <si>
    <t>Fédérations françaises agréées en 2018</t>
  </si>
  <si>
    <t>Fédération Française d'athlétisme</t>
  </si>
  <si>
    <t>Fédération Française d'aviron</t>
  </si>
  <si>
    <t>Fédération Française de badminton</t>
  </si>
  <si>
    <t>Fédération Française de basketball</t>
  </si>
  <si>
    <t>Fédération Française de boxe</t>
  </si>
  <si>
    <t>Fédération Française de canoë-kayak</t>
  </si>
  <si>
    <t>Fédération Française de cyclisme</t>
  </si>
  <si>
    <t>Fédération Française d'équitation</t>
  </si>
  <si>
    <t>Fédération Française d'escrime</t>
  </si>
  <si>
    <t>Fédération Française de football</t>
  </si>
  <si>
    <t>Fédération Française des sports de glace</t>
  </si>
  <si>
    <t>Fédération Française de gymnastique</t>
  </si>
  <si>
    <t>Fédération Française d'haltérophilie - musculation</t>
  </si>
  <si>
    <t>Fédération Française de handball</t>
  </si>
  <si>
    <t>Fédération Française de hockey</t>
  </si>
  <si>
    <t>Fédération Française de judo-jujitsu et disciplines associées</t>
  </si>
  <si>
    <t>Fédération Française de lutte et disciplines associées</t>
  </si>
  <si>
    <t xml:space="preserve">Fédération Française de natation </t>
  </si>
  <si>
    <t>Fédération Française de pentathlon moderne</t>
  </si>
  <si>
    <t>Fédération Française de ski</t>
  </si>
  <si>
    <t>Fédération Française de taekwondo et disciplines associées</t>
  </si>
  <si>
    <t>Fédération Française de tennis</t>
  </si>
  <si>
    <t>Fédération Française de tennis de table</t>
  </si>
  <si>
    <t>Fédération Française de tir</t>
  </si>
  <si>
    <t>Fédération Française de tir à l'arc</t>
  </si>
  <si>
    <t>Fédération Française de triathlon</t>
  </si>
  <si>
    <t>Fédération Française de voile</t>
  </si>
  <si>
    <t>Fédération Française de volleyball</t>
  </si>
  <si>
    <t>Fédération Française de hockey sur glace</t>
  </si>
  <si>
    <t>Fédération Française de golf</t>
  </si>
  <si>
    <t>Fédération Française de rugby</t>
  </si>
  <si>
    <t>Fédération Française de karaté et arts martiaux affinitaires</t>
  </si>
  <si>
    <t>Fédération Française de la montagne et de l'escalade</t>
  </si>
  <si>
    <t>Fédération Française de roller sports</t>
  </si>
  <si>
    <t>Fédération Française de surf</t>
  </si>
  <si>
    <t>Fédération Française de baseball et softball</t>
  </si>
  <si>
    <t>Fédération Française d'aéromodélisme</t>
  </si>
  <si>
    <t xml:space="preserve">Fédération Française d'aéronautique </t>
  </si>
  <si>
    <t>Fédération Française d'aérostation</t>
  </si>
  <si>
    <t>Fédération Française d'aïkido, d'aïkibudo et affinitaires</t>
  </si>
  <si>
    <t>Fédération Française d'aïkido et de budo</t>
  </si>
  <si>
    <t>Fédération Française du sport automobile</t>
  </si>
  <si>
    <t>Fédération Française de jeu de balle au tambourin</t>
  </si>
  <si>
    <t>Fédération Française de ballon au poing</t>
  </si>
  <si>
    <t xml:space="preserve">Fédération Française de ball-trap </t>
  </si>
  <si>
    <t>Fédération Française de billard</t>
  </si>
  <si>
    <t>Fédération Française du sport boules</t>
  </si>
  <si>
    <t>Fédération Française de boxe française, savate et disciplines associées</t>
  </si>
  <si>
    <t>Fédération Française de bowling et de sports de quilles</t>
  </si>
  <si>
    <t>Fédération Française de char à voile</t>
  </si>
  <si>
    <t>Fédération Française de la course camarguaise</t>
  </si>
  <si>
    <t>Fédération Française de la course landaise</t>
  </si>
  <si>
    <t>Fédération Française de la course d'orientation</t>
  </si>
  <si>
    <t>Fédération Française de cyclotourisme</t>
  </si>
  <si>
    <t>Fédération Française de danse</t>
  </si>
  <si>
    <t>Fédération Française des échecs</t>
  </si>
  <si>
    <t>Fédération Française d'études et sports sous-marins</t>
  </si>
  <si>
    <t>Fédération Française de football américain</t>
  </si>
  <si>
    <t>Fédération Française de giraviation</t>
  </si>
  <si>
    <t>Fédération Française de javelot tir sur cible</t>
  </si>
  <si>
    <t>Fédération Française de jeu de paume</t>
  </si>
  <si>
    <t>Fédération Française de joutes et sauvetage nautique</t>
  </si>
  <si>
    <t>Fédération Française de longue paume</t>
  </si>
  <si>
    <t>Fédération Française de motocyclisme</t>
  </si>
  <si>
    <t>Fédération Française de motonautique</t>
  </si>
  <si>
    <t>Fédération Française de parachutisme</t>
  </si>
  <si>
    <t>Fédération Française de pelote basque</t>
  </si>
  <si>
    <t>Fédération Française de pétanque et jeu provençal</t>
  </si>
  <si>
    <t xml:space="preserve">Fédération Française de planeur ultra léger motorisé </t>
  </si>
  <si>
    <t>Fédération Française de pulka et traineau à chiens</t>
  </si>
  <si>
    <t>Fédération Française de la randonnée pédestre</t>
  </si>
  <si>
    <t>Fédération Française de rugby à XIII</t>
  </si>
  <si>
    <t>Fédération Française de sauvetage et secourisme</t>
  </si>
  <si>
    <t>Fédération Française de ski nautique et wake board</t>
  </si>
  <si>
    <t>Fédération Française de spéléologie</t>
  </si>
  <si>
    <t>Fédération Française de squash</t>
  </si>
  <si>
    <t>Fédération française des Arts Energétiques et Martiaux Chinois (ancien WUSHU)</t>
  </si>
  <si>
    <t>Fédération Française des sports de traîneau</t>
  </si>
  <si>
    <t>Fédération Française de twirling bâton</t>
  </si>
  <si>
    <t>Fédération Française de vol à voile</t>
  </si>
  <si>
    <t>Fédération Française de vol libre</t>
  </si>
  <si>
    <t>Fédération Française de polo</t>
  </si>
  <si>
    <t>Fédération Française de kick-boxing, muay-thaï et disciplines associées</t>
  </si>
  <si>
    <t>Fédération Flying Disc France</t>
  </si>
  <si>
    <t>Fédération nautique de pêche sportive en apnée</t>
  </si>
  <si>
    <t>Fédération Française de force</t>
  </si>
  <si>
    <t>Fédération Française des pêches sportives</t>
  </si>
  <si>
    <t>Fédération Française des clubs alpins et de montagne</t>
  </si>
  <si>
    <t>Fédération Française d'éducation physique et de gymnastique volontaire</t>
  </si>
  <si>
    <t>Fédération Française sport pour tous</t>
  </si>
  <si>
    <t>Fédération Française de la retraite sportive</t>
  </si>
  <si>
    <t>Fédération Française du sport travailliste</t>
  </si>
  <si>
    <t>Fédération des clubs  de la défense</t>
  </si>
  <si>
    <t>Fédération nationale du sport en milieu rural</t>
  </si>
  <si>
    <t>Fédération sportive et culturelle de France</t>
  </si>
  <si>
    <t xml:space="preserve">Fédération Française Maccabi </t>
  </si>
  <si>
    <t>Fédération sportive et gymnique du travail (FSGT)</t>
  </si>
  <si>
    <t>Fédération sportive de la police nationale</t>
  </si>
  <si>
    <t>Union française des œuvres laïques d'éducation physique (UFOLEP)</t>
  </si>
  <si>
    <t>Fédération Française omnisports des personnels de l'éducation nationale de la jeunesse et sports (2F OPEN-JS)</t>
  </si>
  <si>
    <t>Union nationale sportive Léo Lagrange</t>
  </si>
  <si>
    <t xml:space="preserve">Fédération Française du sport d'entreprise </t>
  </si>
  <si>
    <t>Fédération sportive des ASPTT</t>
  </si>
  <si>
    <t>Fédération Française des sports populaires</t>
  </si>
  <si>
    <t>Fédération Française handisport</t>
  </si>
  <si>
    <t>Fédération Française du sport adapté</t>
  </si>
  <si>
    <t>Fédération Française du sport universitaire</t>
  </si>
  <si>
    <t>Fédération Sportive Educative de l'Enseignement Catholique (UGSEL)</t>
  </si>
  <si>
    <t>Union nationale des clubs universitaires</t>
  </si>
  <si>
    <t>Union nationale du sport scolaire (UNSS)</t>
  </si>
  <si>
    <t>Union sportive de l'enseignement du premier degré</t>
  </si>
  <si>
    <t>1.2.3 Clubs sportifs et etablissements professionnels agréés - Détail par fédération</t>
  </si>
  <si>
    <t>Rang</t>
  </si>
  <si>
    <t>2. Sport de haut niveau et encadrement du sport fédéral</t>
  </si>
  <si>
    <t>France</t>
  </si>
  <si>
    <t>Nombre de sportifs en lien avec le sport de haut niveau</t>
  </si>
  <si>
    <t>(données au 17 décembre 2018)</t>
  </si>
  <si>
    <t>Sportifs en catégorie Élite</t>
  </si>
  <si>
    <t xml:space="preserve">Sportifs en catégorie Senior </t>
  </si>
  <si>
    <t>Sportifs en catégorie Jeune (relève)</t>
  </si>
  <si>
    <t>Sportifs en catégorie Reconversion</t>
  </si>
  <si>
    <t>Nombre total de sportifs de haut niveau (1)</t>
  </si>
  <si>
    <t>Sportifs en catégorie Espoir</t>
  </si>
  <si>
    <t>Sportifs en collectif national</t>
  </si>
  <si>
    <t xml:space="preserve">Projets de performance fédéraux selon le type de programme </t>
  </si>
  <si>
    <t>(données au 17 décembre 2018) (2)</t>
  </si>
  <si>
    <t>Ensemble des projets de performance fédéraux (PPF)</t>
  </si>
  <si>
    <t>Projets de performance fédéraux "Accession"</t>
  </si>
  <si>
    <t>Projets de performance fédéraux "Excellence"</t>
  </si>
  <si>
    <t>Encadrement du sport fédéral - Nombre de Conseillers techniques nationaux et régionaux affectés dans les services déconcentrés</t>
  </si>
  <si>
    <t>(données au 1er septembre 2018) (3)</t>
  </si>
  <si>
    <r>
      <rPr>
        <b/>
        <sz val="10"/>
        <rFont val="Arial"/>
        <family val="2"/>
        <charset val="1"/>
      </rPr>
      <t xml:space="preserve">Source </t>
    </r>
    <r>
      <rPr>
        <sz val="10"/>
        <rFont val="Arial"/>
        <family val="2"/>
        <charset val="1"/>
      </rPr>
      <t>: Ministère des sports, base de données PSQS (parcours et suivi quotidien du sportif), année 2018-2019.</t>
    </r>
  </si>
  <si>
    <t>(1) Un sportif est de haut niveau s'il est inscrit sur l'une des 4 listes suivantes : élite, séniors, jeunes ou reconversion</t>
  </si>
  <si>
    <t xml:space="preserve">(2) Les projets de performance fédéraux succèdent aux Parcours de l’Excellence Sportive (PES). Le Projet de Performance Fédéral (PPF), validé par les instances fédérales nationales, doit comprendre deux programmes distincts : un programme d’excellence  qui prend en compte la population des sportifs de haut niveau et du collectif France en liste et l’ensemble des structures ou dispositifs de préparation ciblés sur cette population d'une part, un programme d’accession au haut niveau qui s’adresse plus particulièrement aux sportifs en liste de sportif Espoir en assurant la détection et le perfectionnement de ces talents, ainsi qu’aux sportifs régionaux d'autre part. </t>
  </si>
  <si>
    <t>(3) Il s'agit de l'ensemble des conseillers techniques régionaux et nationaux affectés en région. France entière hors Mayotte</t>
  </si>
  <si>
    <t>2. Equipements sportifs</t>
  </si>
  <si>
    <t>Équipements sportifs (hors sports de nature)</t>
  </si>
  <si>
    <t>(données au 7 novembre 2018)</t>
  </si>
  <si>
    <t>Ensemble des équipements hors sports de nature</t>
  </si>
  <si>
    <t>dont : Terrains de grands jeux (foot, rugby..)</t>
  </si>
  <si>
    <t>Courts de tennis</t>
  </si>
  <si>
    <t>Bassins de natation</t>
  </si>
  <si>
    <t>Boulodromes</t>
  </si>
  <si>
    <t>Taux en équipements sportifs (hors sports de nature)</t>
  </si>
  <si>
    <t>pour 100 habitants</t>
  </si>
  <si>
    <r>
      <rPr>
        <b/>
        <sz val="10"/>
        <rFont val="Arial"/>
        <family val="2"/>
        <charset val="1"/>
      </rPr>
      <t>Source :</t>
    </r>
    <r>
      <rPr>
        <sz val="10"/>
        <rFont val="Arial"/>
        <family val="2"/>
        <charset val="1"/>
      </rPr>
      <t xml:space="preserve"> Ministère des sports, Recensement des équipements sportifs.</t>
    </r>
  </si>
  <si>
    <t>4. Nombre de diplômes délivrés dans le champs du sport en 2017</t>
  </si>
  <si>
    <t>Diplômes de niveau V</t>
  </si>
  <si>
    <t>Brevet d'Aptitude Professionnelle d'Assistant Animateur Technicien (BAPAAT)</t>
  </si>
  <si>
    <t>Diplômes de niveau IV</t>
  </si>
  <si>
    <t>Brevet Professionnel de la Jeunesse, de l'Éducation Populaire et du Sport (BPJEPS) (1) (2)</t>
  </si>
  <si>
    <r>
      <t>BEES 1</t>
    </r>
    <r>
      <rPr>
        <vertAlign val="superscript"/>
        <sz val="10"/>
        <rFont val="Arial"/>
        <family val="2"/>
        <charset val="1"/>
      </rPr>
      <t xml:space="preserve">er </t>
    </r>
    <r>
      <rPr>
        <sz val="10"/>
        <rFont val="Arial"/>
        <family val="2"/>
        <charset val="1"/>
      </rPr>
      <t>degré (2)</t>
    </r>
  </si>
  <si>
    <t>Brevet d'État. Alpinisme, accompagnateur de moyenne montagne (2)</t>
  </si>
  <si>
    <t>Diplômes de niveau III</t>
  </si>
  <si>
    <t>Diplôme d'État de la Jeunesse, de l'Éducation Populaire et du Sport (DEJEPS ) (2)</t>
  </si>
  <si>
    <t>Diplômes de niveau II et III</t>
  </si>
  <si>
    <t>Diplôme d'État des Métiers de la Montagne (DEMM) (2) (3)</t>
  </si>
  <si>
    <t>Diplômes de niveau II</t>
  </si>
  <si>
    <t>Brevet d'État d'Éducateur Sportif (BEES) 2° degré</t>
  </si>
  <si>
    <t>Diplôme d'État Supérieur de la Jeunesse, de l'Éducation Populaire et du Sport  (DESJEPS) (2)</t>
  </si>
  <si>
    <t>Autres diplômes</t>
  </si>
  <si>
    <t>Sciences et Techniques des Activités Physiques et Sportives (STAPS)</t>
  </si>
  <si>
    <r>
      <rPr>
        <b/>
        <sz val="10"/>
        <rFont val="Arial"/>
        <family val="2"/>
        <charset val="1"/>
      </rPr>
      <t xml:space="preserve">Source : </t>
    </r>
    <r>
      <rPr>
        <sz val="10"/>
        <rFont val="Arial"/>
        <family val="2"/>
        <charset val="1"/>
      </rPr>
      <t>Ministère en charge de l'enseignement supérieur (diplômes STAPS) et Ministère en charge des sports (direction des Sports, FORÔMES) pour les autres diplômes professionnels du champ "sport et animation".</t>
    </r>
  </si>
  <si>
    <t>(1) Le BPJEPS à 4 unités complémentaires (4UC) devrait remplacer à terme le BPJEPS à 10 unités complémentaires (10 UC).</t>
  </si>
  <si>
    <t>(2) Les BE Alpinisme "accompagnateur en moyenne montagne" et les BEES sont progressivement remplacés par des BPJEPS, DEJEPS, DESJEPS ou DEMM</t>
  </si>
  <si>
    <t>(3) Les DEMM sont des diplômes d'État des métiers de la montagne de niveau II pour les guides de haute monatgne (51 diplômes délivrés en 2017 exclusivement en région Auvergne-Rhônes-Alpes), de moniteurs de ski alpin spécialisés en entraînement (12 diplômes délivrés en 2017 exclusivement en région Auvergne-Rhônes-Alpes), de niveau III pour les autres diplômes (accompagnateurs en moyenne montagne, ski alpin et ski de fond non spécialisé en entraînement).</t>
  </si>
  <si>
    <t>5. Activité, Emploi associatif et Sport - Nombre d'établissements et de salariés</t>
  </si>
  <si>
    <t>Nombre d'établissements associatifs employeurs en 2015</t>
  </si>
  <si>
    <t>dont activités sportives, récréatives et de loisirs</t>
  </si>
  <si>
    <t>Nombre de salariés dans les établissements associatifs en 2015</t>
  </si>
  <si>
    <t>Part de l'emploi associatif en ETP dans l'emploi total en 2015 (%)</t>
  </si>
  <si>
    <t>Salariés du secteur privé dans diverses activités associées au sport au 31 décembre 2017</t>
  </si>
  <si>
    <t>Nombre de postes salariés du secteur privé dans le secteur sportif (1)</t>
  </si>
  <si>
    <t xml:space="preserve">dont gestion d'installations sportives </t>
  </si>
  <si>
    <t>dont activités de clubs de sport</t>
  </si>
  <si>
    <t>dont activités des centres de culture physique</t>
  </si>
  <si>
    <t>dont autres activités liées au sport</t>
  </si>
  <si>
    <t>dont enseignement de disciplines sportives et d'activités de loisirs (2)</t>
  </si>
  <si>
    <t>Nombre de salariés dans les principales autres activités associées au sport en 2017 (3)</t>
  </si>
  <si>
    <t>dont construction bateaux de plaisance</t>
  </si>
  <si>
    <t>dont fabrication de bicyclettes et véhicule pour invalides</t>
  </si>
  <si>
    <t>dont fabrication d'articles de sports</t>
  </si>
  <si>
    <t>dont commerce de détail d'articles de sports en magasins spécialisés</t>
  </si>
  <si>
    <t>dont téléphériques et remontées mécaniques</t>
  </si>
  <si>
    <t>dont location et location-bail d'articles de loisirs et de sports</t>
  </si>
  <si>
    <r>
      <rPr>
        <b/>
        <sz val="10"/>
        <rFont val="Arial"/>
        <family val="2"/>
        <charset val="1"/>
      </rPr>
      <t>Sources</t>
    </r>
    <r>
      <rPr>
        <sz val="10"/>
        <rFont val="Arial"/>
        <family val="2"/>
        <charset val="1"/>
      </rPr>
      <t xml:space="preserve"> : Insee-Clap (associations employeuses) ; base de données Séquoia de l’Acoss et des Urssaf</t>
    </r>
  </si>
  <si>
    <t>(1) Le secteur sportif regroupe les classes suivantes : gestion d'installations sportives (NAF 93.11Z), activités de clubs de sport (NAF 93.12Z), activités des centres de culture physique (NAF 93.13Z), autres activités liées au sport (NAF 93.19Z), enseignement de disciplines sportives et d'activités de loisir (NAF 85.51Z).</t>
  </si>
  <si>
    <t>(2) Non compris les postes d'enseignants d'éducation physique et sportive des établissements scolaires et universitaires, publics ou privés sous contrat</t>
  </si>
  <si>
    <t>(3) Activités économiques concourant essentiellement à la mise à disposition de biens ou de services nécessaires à la pratique du sport. Exemples : construction de bateaux de plaisance (NAF 30.12Z), fabrication de bicyclettes et de véhicules pour invalides (NAF 30.92Z), fabrication d'articles de sport (NAF 32.30Z), commerce de détail d'articles de sport en magasin spécialisé (NAF 47.64Z), téléphériques et remontées mécaniques (NAF 49.39C), location et location-bail d'articles de loisir et de sport (NAF 77.21Z)</t>
  </si>
  <si>
    <t>Ariège</t>
  </si>
  <si>
    <t>Aude</t>
  </si>
  <si>
    <t>Aveyron</t>
  </si>
  <si>
    <t>Gard</t>
  </si>
  <si>
    <t>Haute-Garonne</t>
  </si>
  <si>
    <t>Gers</t>
  </si>
  <si>
    <t>Hérault</t>
  </si>
  <si>
    <t>Lot</t>
  </si>
  <si>
    <t>Lozère</t>
  </si>
  <si>
    <t>Hautes-Pyrénées</t>
  </si>
  <si>
    <t>Pyrénées-Orientales</t>
  </si>
  <si>
    <t>Tarn</t>
  </si>
  <si>
    <t>Tarn-et-Garonne</t>
  </si>
  <si>
    <t>s</t>
  </si>
  <si>
    <t>Activité, Emploi associatif et Sport - Nombre d'établissements et de salariés</t>
  </si>
  <si>
    <t>Baromètre national des pratiques sportives 2018</t>
  </si>
  <si>
    <t>Pratique sportive en compétition</t>
  </si>
  <si>
    <t>401</t>
  </si>
  <si>
    <t>402</t>
  </si>
  <si>
    <t>403</t>
  </si>
  <si>
    <t>Fédération Française pour l'entrainement physique dans le monde moderne (FFEPMM)</t>
  </si>
  <si>
    <t>404</t>
  </si>
  <si>
    <t>405</t>
  </si>
  <si>
    <t>406</t>
  </si>
  <si>
    <t>Fédération des clubs de la défense</t>
  </si>
  <si>
    <t>407</t>
  </si>
  <si>
    <t>408</t>
  </si>
  <si>
    <t>409</t>
  </si>
  <si>
    <t xml:space="preserve">Fédération sportive et culturelle Maccabi </t>
  </si>
  <si>
    <t>410</t>
  </si>
  <si>
    <t>411</t>
  </si>
  <si>
    <t>413</t>
  </si>
  <si>
    <t>415</t>
  </si>
  <si>
    <t>Fédération Française omnisports des personnels de l'éducation nationale et jeunesse et sports (2F OPEN-JS)</t>
  </si>
  <si>
    <t>417</t>
  </si>
  <si>
    <t>418</t>
  </si>
  <si>
    <t>420</t>
  </si>
  <si>
    <t>501</t>
  </si>
  <si>
    <t>503</t>
  </si>
  <si>
    <t>601</t>
  </si>
  <si>
    <t>602</t>
  </si>
  <si>
    <t>603</t>
  </si>
  <si>
    <t>604</t>
  </si>
  <si>
    <t>605</t>
  </si>
  <si>
    <t>Les fédérations délivrant le plus de licences</t>
  </si>
  <si>
    <t>1.2.4 Les fédérations délivrant le plus de licences</t>
  </si>
  <si>
    <t>Ensemble des fédérations</t>
  </si>
  <si>
    <t>RANG UNISPORT</t>
  </si>
  <si>
    <t>RANG TOT</t>
  </si>
  <si>
    <t>Fédérations unisport</t>
  </si>
  <si>
    <t>Pratiquant au moins une activité sportive</t>
  </si>
  <si>
    <t>Non pratiquant, mais se déplace à pied, à vélo, à trottinette</t>
  </si>
  <si>
    <t>Non pratiquant et se déplace en voiture ou transports en commun</t>
  </si>
  <si>
    <r>
      <t xml:space="preserve">Source : </t>
    </r>
    <r>
      <rPr>
        <sz val="10"/>
        <rFont val="Arial"/>
        <family val="2"/>
        <charset val="1"/>
      </rPr>
      <t>INJEP, Ministère des Sports, CRÉDOC : Baromètre national des pratiques sportives, 2018.</t>
    </r>
  </si>
  <si>
    <r>
      <t xml:space="preserve">Champ : </t>
    </r>
    <r>
      <rPr>
        <sz val="10"/>
        <rFont val="Arial"/>
        <family val="2"/>
        <charset val="1"/>
      </rPr>
      <t>ensemble de la population de 15 ans et plus.</t>
    </r>
  </si>
  <si>
    <r>
      <t xml:space="preserve">Lecture : </t>
    </r>
    <r>
      <rPr>
        <sz val="10"/>
        <rFont val="Arial"/>
        <family val="2"/>
        <charset val="1"/>
      </rPr>
      <t>en 2018, 48% des hommes et 30% des femmes de la région Occitanie pratiquaient la course et la marche, contre 41% des hommes et 38% des femmes sur la France entière.</t>
    </r>
  </si>
  <si>
    <r>
      <t xml:space="preserve">Champ : </t>
    </r>
    <r>
      <rPr>
        <sz val="10"/>
        <rFont val="Arial"/>
        <family val="2"/>
        <charset val="1"/>
      </rPr>
      <t>Ensemble de la population de 15 ans et plus.</t>
    </r>
  </si>
  <si>
    <r>
      <t xml:space="preserve">Lecture : </t>
    </r>
    <r>
      <rPr>
        <sz val="10"/>
        <rFont val="Arial"/>
        <family val="2"/>
        <charset val="1"/>
      </rPr>
      <t>En 2018, 39 % des habitants de la région Occitanie pratiquaient un sport de type course et marche, ce taux est similaire pour la France entière où il est de 40%.</t>
    </r>
  </si>
  <si>
    <r>
      <t xml:space="preserve">Lecture : </t>
    </r>
    <r>
      <rPr>
        <sz val="10"/>
        <rFont val="Arial"/>
        <family val="2"/>
        <charset val="1"/>
      </rPr>
      <t>en 2018, 38 % des moins de 40 ans et 40 % des plus de 40 ans de la région Occitanie pratiquaient la course et la marche, contre 40 % pour les moins de 40 ans et 39 % pour les plus de 40 ans sur la France entière.</t>
    </r>
  </si>
  <si>
    <r>
      <t xml:space="preserve">Champ : </t>
    </r>
    <r>
      <rPr>
        <sz val="10"/>
        <rFont val="Arial"/>
        <family val="2"/>
      </rPr>
      <t>e</t>
    </r>
    <r>
      <rPr>
        <sz val="10"/>
        <rFont val="Arial"/>
        <family val="2"/>
        <charset val="1"/>
      </rPr>
      <t>nsemble de la population de 15 ans et plus.</t>
    </r>
  </si>
  <si>
    <t>En plein air, en ville</t>
  </si>
  <si>
    <r>
      <t xml:space="preserve">Lecture : </t>
    </r>
    <r>
      <rPr>
        <sz val="10"/>
        <rFont val="Arial"/>
        <family val="2"/>
        <charset val="1"/>
      </rPr>
      <t>en 2018, 33% des sportifs de la région Occitanie pratiquaient leur activité sportive principale en plein air ou en milieu naturel, contre 38 % des Français.</t>
    </r>
  </si>
  <si>
    <r>
      <t xml:space="preserve">Champ : </t>
    </r>
    <r>
      <rPr>
        <sz val="10"/>
        <rFont val="Arial"/>
        <family val="2"/>
        <charset val="1"/>
      </rPr>
      <t>ensemble de la population de 15 ans et plus déclarant avoir pratiqué au moins une activité sportive au cours des douzes derniers mois.</t>
    </r>
  </si>
  <si>
    <r>
      <t xml:space="preserve">Champ : </t>
    </r>
    <r>
      <rPr>
        <sz val="10"/>
        <rFont val="Arial"/>
        <family val="2"/>
        <charset val="1"/>
      </rPr>
      <t>ensemble de la population de 15 ans et plus déclarant avoir pratiqué au moins une activité sportive au cours des douze derniers mois.</t>
    </r>
  </si>
  <si>
    <r>
      <t xml:space="preserve">Lecture : </t>
    </r>
    <r>
      <rPr>
        <sz val="10"/>
        <rFont val="Arial"/>
        <family val="2"/>
        <charset val="1"/>
      </rPr>
      <t>en 2018, 59 % des sportifs de la région Occitanie pratiquaient leur activité sportive principale de manière autonome, contre 61 % des Français.</t>
    </r>
  </si>
  <si>
    <t>Le contact avec la nature</t>
  </si>
  <si>
    <r>
      <t xml:space="preserve">Lecture : </t>
    </r>
    <r>
      <rPr>
        <sz val="10"/>
        <rFont val="Arial"/>
        <family val="2"/>
        <charset val="1"/>
      </rPr>
      <t>en 2018, 35 % des sportifs de la région Occitanie invoquaient la détente pour pratiquer une activité sportive  (en première ou deuxième réponse),  contre 36 % au niveau national.</t>
    </r>
  </si>
  <si>
    <r>
      <t xml:space="preserve">Lecture : </t>
    </r>
    <r>
      <rPr>
        <sz val="10"/>
        <rFont val="Arial"/>
        <family val="2"/>
      </rPr>
      <t>e</t>
    </r>
    <r>
      <rPr>
        <sz val="10"/>
        <rFont val="Arial"/>
        <family val="2"/>
        <charset val="1"/>
      </rPr>
      <t>n 2018, 21 % des habitants de la région Occitanie ne pratiquaient qu'une seule activité sportive, contre 23 % des Français.</t>
    </r>
  </si>
  <si>
    <r>
      <t xml:space="preserve">Lecture : </t>
    </r>
    <r>
      <rPr>
        <sz val="10"/>
        <rFont val="Arial"/>
        <family val="2"/>
        <charset val="1"/>
      </rPr>
      <t>en 2018, 33 % des non sportifs et 55 % des sportifs de la région Occitanie avaient un bon, voire un très bon niveau de santé, contre, respectivement 40 % et 59 % pour la France entière.</t>
    </r>
  </si>
  <si>
    <r>
      <t xml:space="preserve">Lecture : </t>
    </r>
    <r>
      <rPr>
        <sz val="10"/>
        <rFont val="Arial"/>
        <family val="2"/>
        <charset val="1"/>
      </rPr>
      <t>en 2018, 75 % des habitants de la région Occitanie âgés de 25 à 39 ans ont pratiqué une activité sportivede même que pour la France entière.</t>
    </r>
  </si>
  <si>
    <r>
      <t xml:space="preserve">Lecture : </t>
    </r>
    <r>
      <rPr>
        <sz val="10"/>
        <rFont val="Arial"/>
        <family val="2"/>
        <charset val="1"/>
      </rPr>
      <t>en 2018, 45 % des sportifs de la région Occitanie pratiquaient leur activité sportive principale une à trois fois par semaine, contre 44 % en France.</t>
    </r>
  </si>
  <si>
    <t>Ne connaît personne avec qui pratiquer</t>
  </si>
  <si>
    <r>
      <t xml:space="preserve">Lecture : </t>
    </r>
    <r>
      <rPr>
        <sz val="10"/>
        <rFont val="Arial"/>
        <family val="2"/>
        <charset val="1"/>
      </rPr>
      <t>en 2018, 29 % des sportifs de la région Occitanie ne pratiquaient pas plus d'activités sportives en raison de contraintes professionnelles ou familiales. 30% des non-sportifs français ne pratiquaient pas de sport car ils n'aimaient pas cela.</t>
    </r>
  </si>
  <si>
    <r>
      <t xml:space="preserve">Lecture : </t>
    </r>
    <r>
      <rPr>
        <sz val="10"/>
        <rFont val="Arial"/>
        <family val="2"/>
        <charset val="1"/>
      </rPr>
      <t>en 2018, 26 % des habitants de la région de la région Occitanie ne pratiquaient pas de sport et utilisaient un transport motorisé afin de se déplacer, contre 25 % des Français.</t>
    </r>
  </si>
  <si>
    <t>hors fédération de handball, données non disponibles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</si>
</sst>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20" x14ac:knownFonts="1">
    <font>
      <sz val="11"/>
      <color rgb="FF000000"/>
      <name val="Arial"/>
      <family val="2"/>
      <charset val="1"/>
    </font>
    <font>
      <sz val="10"/>
      <color rgb="FF000000"/>
      <name val="Arial"/>
      <family val="2"/>
      <charset val="1"/>
    </font>
    <font>
      <sz val="10"/>
      <name val="Arial"/>
      <family val="2"/>
      <charset val="1"/>
    </font>
    <font>
      <b/>
      <sz val="10"/>
      <name val="Arial"/>
      <family val="2"/>
      <charset val="1"/>
    </font>
    <font>
      <u/>
      <sz val="11"/>
      <color rgb="FF0080FF"/>
      <name val="Arial"/>
      <family val="2"/>
      <charset val="1"/>
    </font>
    <font>
      <b/>
      <sz val="10"/>
      <color rgb="FF000000"/>
      <name val="Arial"/>
      <family val="2"/>
      <charset val="1"/>
    </font>
    <font>
      <b/>
      <sz val="12"/>
      <color rgb="FF00A9A0"/>
      <name val="Arial"/>
      <family val="2"/>
      <charset val="1"/>
    </font>
    <font>
      <u/>
      <sz val="12"/>
      <color rgb="FF0080FF"/>
      <name val="Arial"/>
      <family val="2"/>
      <charset val="1"/>
    </font>
    <font>
      <sz val="12"/>
      <name val="Arial"/>
      <family val="2"/>
      <charset val="1"/>
    </font>
    <font>
      <sz val="11"/>
      <name val="Arial"/>
      <family val="2"/>
      <charset val="1"/>
    </font>
    <font>
      <sz val="9"/>
      <color rgb="FF000000"/>
      <name val="Arial"/>
      <family val="2"/>
      <charset val="1"/>
    </font>
    <font>
      <sz val="9"/>
      <color rgb="FF993300"/>
      <name val="Arial"/>
      <family val="2"/>
      <charset val="1"/>
    </font>
    <font>
      <sz val="11"/>
      <color rgb="FF000000"/>
      <name val="Arial"/>
      <family val="2"/>
      <charset val="1"/>
    </font>
    <font>
      <u/>
      <sz val="10"/>
      <name val="Arial"/>
      <family val="2"/>
      <charset val="1"/>
    </font>
    <font>
      <sz val="10"/>
      <name val="Arial"/>
      <family val="2"/>
    </font>
    <font>
      <u/>
      <sz val="10"/>
      <color rgb="FF0080FF"/>
      <name val="Arial"/>
      <family val="2"/>
      <charset val="1"/>
    </font>
    <font>
      <b/>
      <sz val="11"/>
      <color rgb="FF000000"/>
      <name val="Arial"/>
      <family val="2"/>
      <charset val="1"/>
    </font>
    <font>
      <sz val="8"/>
      <name val="Helv"/>
    </font>
    <font>
      <vertAlign val="superscript"/>
      <sz val="10"/>
      <name val="Arial"/>
      <family val="2"/>
      <charset val="1"/>
    </font>
    <font>
      <sz val="10"/>
      <name val="MS Sans Serif"/>
      <family val="2"/>
    </font>
  </fonts>
  <fills count="10">
    <fill>
      <patternFill patternType="none"/>
    </fill>
    <fill>
      <patternFill patternType="gray125"/>
    </fill>
    <fill>
      <patternFill patternType="solid">
        <fgColor rgb="FFFFFFFF"/>
        <bgColor rgb="FFEDF7F6"/>
      </patternFill>
    </fill>
    <fill>
      <patternFill patternType="solid">
        <fgColor rgb="FFFFFF00"/>
        <bgColor rgb="FFEEFF49"/>
      </patternFill>
    </fill>
    <fill>
      <patternFill patternType="solid">
        <fgColor rgb="FFFFFFFF"/>
        <bgColor rgb="FFFFFFCC"/>
      </patternFill>
    </fill>
    <fill>
      <patternFill patternType="solid">
        <fgColor theme="0"/>
        <bgColor rgb="FFEDF7F6"/>
      </patternFill>
    </fill>
    <fill>
      <patternFill patternType="solid">
        <fgColor theme="0"/>
        <bgColor indexed="64"/>
      </patternFill>
    </fill>
    <fill>
      <patternFill patternType="solid">
        <fgColor theme="0"/>
        <bgColor indexed="17"/>
      </patternFill>
    </fill>
    <fill>
      <patternFill patternType="solid">
        <fgColor theme="0" tint="-0.14999847407452621"/>
        <bgColor indexed="64"/>
      </patternFill>
    </fill>
    <fill>
      <patternFill patternType="solid">
        <fgColor rgb="FFFFFF00"/>
        <bgColor indexed="64"/>
      </patternFill>
    </fill>
  </fills>
  <borders count="19">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right style="thin">
        <color auto="1"/>
      </right>
      <top/>
      <bottom style="thin">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thin">
        <color indexed="64"/>
      </top>
      <bottom style="thin">
        <color indexed="64"/>
      </bottom>
      <diagonal/>
    </border>
    <border>
      <left style="thin">
        <color auto="1"/>
      </left>
      <right/>
      <top/>
      <bottom style="thin">
        <color auto="1"/>
      </bottom>
      <diagonal/>
    </border>
  </borders>
  <cellStyleXfs count="7">
    <xf numFmtId="0" fontId="0" fillId="0" borderId="0"/>
    <xf numFmtId="9" fontId="12" fillId="0" borderId="0"/>
    <xf numFmtId="0" fontId="4" fillId="0" borderId="0"/>
    <xf numFmtId="0" fontId="12" fillId="0" borderId="0"/>
    <xf numFmtId="0" fontId="14" fillId="0" borderId="0"/>
    <xf numFmtId="0" fontId="17" fillId="0" borderId="0"/>
    <xf numFmtId="0" fontId="19" fillId="0" borderId="0"/>
  </cellStyleXfs>
  <cellXfs count="390">
    <xf numFmtId="0" fontId="0" fillId="0" borderId="0" xfId="0"/>
    <xf numFmtId="0" fontId="5" fillId="2" borderId="1" xfId="3" applyFont="1" applyFill="1" applyBorder="1" applyAlignment="1">
      <alignment horizontal="left" vertical="center" wrapText="1"/>
    </xf>
    <xf numFmtId="0" fontId="3" fillId="2" borderId="4" xfId="3" applyFont="1" applyFill="1" applyBorder="1" applyAlignment="1">
      <alignment vertical="center"/>
    </xf>
    <xf numFmtId="0" fontId="1" fillId="4" borderId="9" xfId="3" applyFont="1" applyFill="1" applyBorder="1" applyAlignment="1">
      <alignment horizontal="left" vertical="center"/>
    </xf>
    <xf numFmtId="0" fontId="5" fillId="4" borderId="6" xfId="3" applyFont="1" applyFill="1" applyBorder="1" applyAlignment="1">
      <alignment vertical="center"/>
    </xf>
    <xf numFmtId="0" fontId="5" fillId="4" borderId="5" xfId="3" applyFont="1" applyFill="1" applyBorder="1" applyAlignment="1">
      <alignment horizontal="left" vertical="center"/>
    </xf>
    <xf numFmtId="0" fontId="0" fillId="0" borderId="0" xfId="3" applyFont="1" applyAlignment="1">
      <alignment horizontal="left"/>
    </xf>
    <xf numFmtId="0" fontId="5" fillId="2" borderId="0" xfId="3" applyFont="1" applyFill="1"/>
    <xf numFmtId="0" fontId="6" fillId="2" borderId="0" xfId="3" applyFont="1" applyFill="1" applyAlignment="1">
      <alignment horizontal="center" vertical="center"/>
    </xf>
    <xf numFmtId="0" fontId="5" fillId="2" borderId="1" xfId="3" applyFont="1" applyFill="1" applyBorder="1" applyAlignment="1">
      <alignment vertical="center"/>
    </xf>
    <xf numFmtId="0" fontId="5" fillId="2" borderId="2" xfId="3" applyFont="1" applyFill="1" applyBorder="1" applyAlignment="1">
      <alignment horizontal="left" vertical="center"/>
    </xf>
    <xf numFmtId="0" fontId="5" fillId="2" borderId="3" xfId="3" applyFont="1" applyFill="1" applyBorder="1" applyAlignment="1">
      <alignment vertical="center"/>
    </xf>
    <xf numFmtId="0" fontId="5" fillId="2" borderId="4" xfId="3" applyFont="1" applyFill="1" applyBorder="1" applyAlignment="1">
      <alignment vertical="center"/>
    </xf>
    <xf numFmtId="0" fontId="5" fillId="2" borderId="5" xfId="3" applyFont="1" applyFill="1" applyBorder="1" applyAlignment="1">
      <alignment horizontal="left" vertical="center"/>
    </xf>
    <xf numFmtId="0" fontId="5" fillId="2" borderId="6"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horizontal="left" vertical="center"/>
    </xf>
    <xf numFmtId="0" fontId="1" fillId="2" borderId="7" xfId="3" applyFont="1" applyFill="1" applyBorder="1" applyAlignment="1">
      <alignment vertical="center"/>
    </xf>
    <xf numFmtId="0" fontId="1" fillId="2" borderId="5" xfId="3" applyFont="1" applyFill="1" applyBorder="1" applyAlignment="1">
      <alignment vertical="center"/>
    </xf>
    <xf numFmtId="0" fontId="1" fillId="2" borderId="2" xfId="3" applyFont="1" applyFill="1" applyBorder="1" applyAlignment="1">
      <alignment vertical="center"/>
    </xf>
    <xf numFmtId="0" fontId="7" fillId="2" borderId="0" xfId="2" applyFont="1" applyFill="1" applyBorder="1" applyAlignment="1" applyProtection="1">
      <alignment horizontal="left" vertical="center"/>
    </xf>
    <xf numFmtId="0" fontId="8" fillId="2" borderId="0" xfId="3" applyFont="1" applyFill="1" applyAlignment="1">
      <alignment horizontal="left" vertical="center"/>
    </xf>
    <xf numFmtId="0" fontId="3" fillId="0" borderId="0" xfId="3" applyFont="1" applyAlignment="1">
      <alignment vertical="center"/>
    </xf>
    <xf numFmtId="0" fontId="1" fillId="0" borderId="0" xfId="3" applyFont="1" applyBorder="1"/>
    <xf numFmtId="0" fontId="2" fillId="0" borderId="0" xfId="3" applyFont="1" applyBorder="1" applyAlignment="1">
      <alignment vertical="center"/>
    </xf>
    <xf numFmtId="0" fontId="1" fillId="0" borderId="0" xfId="3" applyFont="1" applyBorder="1" applyAlignment="1">
      <alignment wrapText="1"/>
    </xf>
    <xf numFmtId="0" fontId="2" fillId="2" borderId="0" xfId="3" applyFont="1" applyFill="1" applyBorder="1" applyAlignment="1">
      <alignment vertical="top" wrapText="1"/>
    </xf>
    <xf numFmtId="0" fontId="2" fillId="0" borderId="11" xfId="3" applyFont="1" applyBorder="1" applyAlignment="1">
      <alignment vertical="center" wrapText="1"/>
    </xf>
    <xf numFmtId="9" fontId="2" fillId="2" borderId="8" xfId="1" applyFont="1" applyFill="1" applyBorder="1" applyAlignment="1" applyProtection="1">
      <alignment horizontal="center" vertical="center"/>
    </xf>
    <xf numFmtId="9" fontId="2" fillId="2" borderId="8" xfId="3" applyNumberFormat="1" applyFont="1" applyFill="1" applyBorder="1" applyAlignment="1">
      <alignment horizontal="center" vertical="center"/>
    </xf>
    <xf numFmtId="9" fontId="2" fillId="2" borderId="10" xfId="1" applyFont="1" applyFill="1" applyBorder="1" applyAlignment="1" applyProtection="1">
      <alignment horizontal="center" vertical="center"/>
    </xf>
    <xf numFmtId="9" fontId="3" fillId="2" borderId="10" xfId="1" applyFont="1" applyFill="1" applyBorder="1" applyAlignment="1" applyProtection="1">
      <alignment horizontal="center" vertical="center"/>
    </xf>
    <xf numFmtId="0" fontId="2" fillId="0" borderId="12" xfId="3" applyFont="1" applyBorder="1" applyAlignment="1">
      <alignment vertical="center"/>
    </xf>
    <xf numFmtId="9" fontId="2" fillId="0" borderId="12" xfId="1" applyFont="1" applyBorder="1" applyAlignment="1" applyProtection="1">
      <alignment horizontal="right" vertical="center"/>
    </xf>
    <xf numFmtId="0" fontId="2" fillId="0" borderId="9" xfId="3" applyFont="1" applyBorder="1" applyAlignment="1">
      <alignment vertical="center"/>
    </xf>
    <xf numFmtId="0" fontId="2" fillId="0" borderId="13" xfId="3" applyFont="1" applyBorder="1" applyAlignment="1">
      <alignment vertical="center"/>
    </xf>
    <xf numFmtId="9" fontId="2" fillId="3" borderId="8" xfId="1" applyFont="1" applyFill="1" applyBorder="1" applyAlignment="1" applyProtection="1">
      <alignment horizontal="center" vertical="center"/>
    </xf>
    <xf numFmtId="9" fontId="2" fillId="2" borderId="8" xfId="1" applyFont="1" applyFill="1" applyBorder="1" applyAlignment="1" applyProtection="1">
      <alignment horizontal="center"/>
    </xf>
    <xf numFmtId="9" fontId="2" fillId="2" borderId="9" xfId="1" applyFont="1" applyFill="1" applyBorder="1" applyAlignment="1" applyProtection="1">
      <alignment horizontal="center"/>
    </xf>
    <xf numFmtId="0" fontId="3" fillId="0" borderId="2" xfId="3" applyFont="1" applyBorder="1" applyAlignment="1">
      <alignment vertical="center"/>
    </xf>
    <xf numFmtId="9" fontId="3" fillId="2" borderId="2" xfId="1" applyFont="1" applyFill="1" applyBorder="1" applyAlignment="1" applyProtection="1">
      <alignment horizontal="center" vertical="center"/>
    </xf>
    <xf numFmtId="9" fontId="3" fillId="0" borderId="2" xfId="1" applyFont="1" applyBorder="1" applyAlignment="1" applyProtection="1">
      <alignment horizontal="center" vertical="center"/>
    </xf>
    <xf numFmtId="0" fontId="9" fillId="0" borderId="0" xfId="3" applyFont="1" applyAlignment="1">
      <alignment wrapText="1"/>
    </xf>
    <xf numFmtId="1" fontId="2" fillId="0" borderId="2" xfId="3" applyNumberFormat="1" applyFont="1" applyBorder="1" applyAlignment="1">
      <alignment horizontal="center" vertical="center" wrapText="1"/>
    </xf>
    <xf numFmtId="0" fontId="0" fillId="0" borderId="0" xfId="3" applyFont="1" applyAlignment="1">
      <alignment wrapText="1"/>
    </xf>
    <xf numFmtId="0" fontId="2" fillId="0" borderId="5" xfId="3" applyFont="1" applyBorder="1" applyAlignment="1">
      <alignment vertical="center"/>
    </xf>
    <xf numFmtId="0" fontId="2" fillId="0" borderId="8" xfId="3" applyFont="1" applyBorder="1" applyAlignment="1">
      <alignment vertical="center"/>
    </xf>
    <xf numFmtId="0" fontId="2" fillId="0" borderId="10" xfId="3" applyFont="1" applyBorder="1" applyAlignment="1">
      <alignment vertical="center"/>
    </xf>
    <xf numFmtId="9" fontId="2" fillId="0" borderId="10" xfId="3" applyNumberFormat="1" applyFont="1" applyBorder="1" applyAlignment="1">
      <alignment horizontal="center"/>
    </xf>
    <xf numFmtId="0" fontId="3" fillId="0" borderId="10" xfId="3" applyFont="1" applyBorder="1" applyAlignment="1">
      <alignment vertical="center"/>
    </xf>
    <xf numFmtId="9" fontId="3" fillId="0" borderId="2" xfId="3" applyNumberFormat="1" applyFont="1" applyBorder="1" applyAlignment="1">
      <alignment horizontal="center"/>
    </xf>
    <xf numFmtId="9" fontId="2" fillId="0" borderId="8" xfId="1" applyFont="1" applyBorder="1" applyAlignment="1" applyProtection="1">
      <alignment horizontal="center"/>
    </xf>
    <xf numFmtId="9" fontId="2" fillId="0" borderId="9" xfId="1" applyFont="1" applyBorder="1" applyAlignment="1" applyProtection="1">
      <alignment horizontal="center"/>
    </xf>
    <xf numFmtId="9" fontId="5" fillId="0" borderId="2" xfId="1" applyFont="1" applyBorder="1" applyAlignment="1" applyProtection="1">
      <alignment horizontal="center"/>
    </xf>
    <xf numFmtId="9" fontId="2" fillId="0" borderId="0" xfId="1" applyFont="1" applyBorder="1" applyAlignment="1" applyProtection="1">
      <alignment horizontal="right" vertical="center"/>
    </xf>
    <xf numFmtId="9" fontId="10" fillId="0" borderId="0" xfId="1" applyFont="1" applyBorder="1" applyAlignment="1" applyProtection="1"/>
    <xf numFmtId="9" fontId="2" fillId="2" borderId="9" xfId="3" applyNumberFormat="1" applyFont="1" applyFill="1" applyBorder="1" applyAlignment="1">
      <alignment horizontal="center" vertical="center"/>
    </xf>
    <xf numFmtId="9" fontId="2" fillId="3" borderId="9" xfId="1" applyFont="1" applyFill="1" applyBorder="1" applyAlignment="1" applyProtection="1">
      <alignment horizontal="center" vertical="center"/>
    </xf>
    <xf numFmtId="9" fontId="2" fillId="0" borderId="8" xfId="1" applyFont="1" applyBorder="1" applyAlignment="1" applyProtection="1">
      <alignment horizontal="center" vertical="center"/>
    </xf>
    <xf numFmtId="9" fontId="2" fillId="0" borderId="9" xfId="1" applyFont="1" applyBorder="1" applyAlignment="1" applyProtection="1">
      <alignment horizontal="center" vertical="center"/>
    </xf>
    <xf numFmtId="0" fontId="3" fillId="0" borderId="14" xfId="3" applyFont="1" applyBorder="1" applyAlignment="1">
      <alignment vertical="center"/>
    </xf>
    <xf numFmtId="9" fontId="3" fillId="0" borderId="14" xfId="1" applyFont="1" applyBorder="1" applyAlignment="1" applyProtection="1">
      <alignment horizontal="center" vertical="center"/>
    </xf>
    <xf numFmtId="9" fontId="3" fillId="0" borderId="15" xfId="1" applyFont="1" applyBorder="1" applyAlignment="1" applyProtection="1">
      <alignment horizontal="center" vertical="center"/>
    </xf>
    <xf numFmtId="0" fontId="3" fillId="0" borderId="0" xfId="3" applyFont="1" applyBorder="1" applyAlignment="1">
      <alignment vertical="center"/>
    </xf>
    <xf numFmtId="9" fontId="2" fillId="0" borderId="5" xfId="1" applyFont="1" applyBorder="1" applyAlignment="1" applyProtection="1">
      <alignment horizontal="center" vertical="center"/>
    </xf>
    <xf numFmtId="0" fontId="0" fillId="0" borderId="0" xfId="3" applyFont="1" applyBorder="1"/>
    <xf numFmtId="0" fontId="3" fillId="0" borderId="16" xfId="3" applyFont="1" applyBorder="1" applyAlignment="1">
      <alignment vertical="center"/>
    </xf>
    <xf numFmtId="9" fontId="3" fillId="0" borderId="16" xfId="1" applyFont="1" applyBorder="1" applyAlignment="1" applyProtection="1">
      <alignment horizontal="center" vertical="center"/>
    </xf>
    <xf numFmtId="0" fontId="0" fillId="0" borderId="7" xfId="3" applyFont="1" applyBorder="1"/>
    <xf numFmtId="9" fontId="3" fillId="0" borderId="0" xfId="1" applyFont="1" applyBorder="1" applyAlignment="1" applyProtection="1">
      <alignment horizontal="right" vertical="center"/>
    </xf>
    <xf numFmtId="0" fontId="2" fillId="0" borderId="0" xfId="3" applyFont="1" applyBorder="1" applyAlignment="1">
      <alignment horizontal="center" vertical="top" wrapText="1"/>
    </xf>
    <xf numFmtId="0" fontId="0" fillId="0" borderId="0" xfId="3" applyFont="1" applyAlignment="1"/>
    <xf numFmtId="0" fontId="1" fillId="0" borderId="5" xfId="3" applyFont="1" applyBorder="1" applyAlignment="1"/>
    <xf numFmtId="9" fontId="2" fillId="0" borderId="5" xfId="3" applyNumberFormat="1" applyFont="1" applyBorder="1" applyAlignment="1">
      <alignment horizontal="center"/>
    </xf>
    <xf numFmtId="9" fontId="1" fillId="0" borderId="6" xfId="3" applyNumberFormat="1" applyFont="1" applyBorder="1" applyAlignment="1">
      <alignment horizontal="center"/>
    </xf>
    <xf numFmtId="0" fontId="1" fillId="0" borderId="8" xfId="3" applyFont="1" applyBorder="1" applyAlignment="1"/>
    <xf numFmtId="9" fontId="2" fillId="3" borderId="8" xfId="3" applyNumberFormat="1" applyFont="1" applyFill="1" applyBorder="1" applyAlignment="1">
      <alignment horizontal="center"/>
    </xf>
    <xf numFmtId="9" fontId="1" fillId="3" borderId="9" xfId="3" applyNumberFormat="1" applyFont="1" applyFill="1" applyBorder="1" applyAlignment="1">
      <alignment horizontal="center"/>
    </xf>
    <xf numFmtId="9" fontId="2" fillId="0" borderId="8" xfId="3" applyNumberFormat="1" applyFont="1" applyBorder="1" applyAlignment="1">
      <alignment horizontal="center"/>
    </xf>
    <xf numFmtId="9" fontId="1" fillId="0" borderId="9" xfId="3" applyNumberFormat="1" applyFont="1" applyBorder="1" applyAlignment="1">
      <alignment horizontal="center"/>
    </xf>
    <xf numFmtId="0" fontId="5" fillId="0" borderId="14" xfId="3" applyFont="1" applyBorder="1" applyAlignment="1"/>
    <xf numFmtId="9" fontId="5" fillId="0" borderId="14" xfId="3" applyNumberFormat="1" applyFont="1" applyBorder="1" applyAlignment="1">
      <alignment horizontal="center"/>
    </xf>
    <xf numFmtId="9" fontId="5" fillId="0" borderId="15" xfId="3" applyNumberFormat="1" applyFont="1" applyBorder="1" applyAlignment="1">
      <alignment horizontal="center"/>
    </xf>
    <xf numFmtId="0" fontId="5" fillId="0" borderId="0" xfId="3" applyFont="1" applyBorder="1" applyAlignment="1"/>
    <xf numFmtId="9" fontId="5" fillId="0" borderId="0" xfId="3" applyNumberFormat="1" applyFont="1" applyBorder="1" applyAlignment="1"/>
    <xf numFmtId="0" fontId="3" fillId="0" borderId="0" xfId="3" applyFont="1" applyBorder="1" applyAlignment="1">
      <alignment vertical="top"/>
    </xf>
    <xf numFmtId="9" fontId="2" fillId="2" borderId="8" xfId="3" applyNumberFormat="1" applyFont="1" applyFill="1" applyBorder="1" applyAlignment="1">
      <alignment horizontal="center"/>
    </xf>
    <xf numFmtId="9" fontId="1" fillId="2" borderId="9" xfId="3" applyNumberFormat="1" applyFont="1" applyFill="1" applyBorder="1" applyAlignment="1">
      <alignment horizontal="center"/>
    </xf>
    <xf numFmtId="0" fontId="0" fillId="2" borderId="0" xfId="3" applyFont="1" applyFill="1" applyAlignment="1"/>
    <xf numFmtId="9" fontId="5" fillId="2" borderId="14" xfId="3" applyNumberFormat="1" applyFont="1" applyFill="1" applyBorder="1" applyAlignment="1">
      <alignment horizontal="center"/>
    </xf>
    <xf numFmtId="9" fontId="2" fillId="2" borderId="5" xfId="1" applyFont="1" applyFill="1" applyBorder="1" applyAlignment="1" applyProtection="1">
      <alignment horizontal="center" vertical="center"/>
    </xf>
    <xf numFmtId="0" fontId="9" fillId="0" borderId="0" xfId="3" applyFont="1" applyBorder="1"/>
    <xf numFmtId="9" fontId="2" fillId="0" borderId="10" xfId="1" applyFont="1" applyBorder="1" applyAlignment="1" applyProtection="1">
      <alignment horizontal="center" vertical="center"/>
    </xf>
    <xf numFmtId="0" fontId="9" fillId="0" borderId="0" xfId="3" applyFont="1"/>
    <xf numFmtId="0" fontId="2" fillId="0" borderId="11" xfId="3" applyFont="1" applyBorder="1" applyAlignment="1">
      <alignment vertical="center"/>
    </xf>
    <xf numFmtId="10" fontId="1" fillId="0" borderId="0" xfId="3" applyNumberFormat="1" applyFont="1" applyBorder="1"/>
    <xf numFmtId="0" fontId="1" fillId="0" borderId="11" xfId="3" applyFont="1" applyBorder="1" applyAlignment="1">
      <alignment horizontal="left"/>
    </xf>
    <xf numFmtId="0" fontId="1" fillId="0" borderId="7" xfId="3" applyFont="1" applyBorder="1" applyAlignment="1">
      <alignment horizontal="left"/>
    </xf>
    <xf numFmtId="9" fontId="2" fillId="3" borderId="8" xfId="3" applyNumberFormat="1" applyFont="1" applyFill="1" applyBorder="1" applyAlignment="1">
      <alignment horizontal="center" vertical="top"/>
    </xf>
    <xf numFmtId="9" fontId="2" fillId="2" borderId="8" xfId="3" applyNumberFormat="1" applyFont="1" applyFill="1" applyBorder="1" applyAlignment="1">
      <alignment horizontal="center" vertical="top"/>
    </xf>
    <xf numFmtId="9" fontId="2" fillId="0" borderId="8" xfId="3" applyNumberFormat="1" applyFont="1" applyBorder="1" applyAlignment="1">
      <alignment horizontal="center" wrapText="1"/>
    </xf>
    <xf numFmtId="0" fontId="5" fillId="0" borderId="16" xfId="3" applyFont="1" applyBorder="1" applyAlignment="1">
      <alignment horizontal="left"/>
    </xf>
    <xf numFmtId="9" fontId="3" fillId="2" borderId="14" xfId="3" applyNumberFormat="1" applyFont="1" applyFill="1" applyBorder="1" applyAlignment="1">
      <alignment horizontal="center"/>
    </xf>
    <xf numFmtId="9" fontId="3" fillId="0" borderId="15" xfId="3" applyNumberFormat="1" applyFont="1" applyBorder="1" applyAlignment="1">
      <alignment horizontal="center" wrapText="1"/>
    </xf>
    <xf numFmtId="9" fontId="3" fillId="0" borderId="14" xfId="3" applyNumberFormat="1" applyFont="1" applyBorder="1" applyAlignment="1">
      <alignment horizontal="center" wrapText="1"/>
    </xf>
    <xf numFmtId="0" fontId="11" fillId="0" borderId="0" xfId="3" applyFont="1" applyBorder="1" applyAlignment="1">
      <alignment wrapText="1"/>
    </xf>
    <xf numFmtId="9" fontId="8" fillId="2" borderId="0" xfId="3" applyNumberFormat="1" applyFont="1" applyFill="1" applyAlignment="1">
      <alignment horizontal="left" vertical="center"/>
    </xf>
    <xf numFmtId="9" fontId="3" fillId="0" borderId="0" xfId="3" applyNumberFormat="1" applyFont="1" applyAlignment="1">
      <alignment vertical="center"/>
    </xf>
    <xf numFmtId="0" fontId="1" fillId="0" borderId="0" xfId="3" applyFont="1"/>
    <xf numFmtId="1" fontId="2" fillId="0" borderId="5" xfId="3" applyNumberFormat="1" applyFont="1" applyBorder="1" applyAlignment="1">
      <alignment horizontal="center" vertical="center" wrapText="1"/>
    </xf>
    <xf numFmtId="9" fontId="2" fillId="0" borderId="5" xfId="3" applyNumberFormat="1" applyFont="1" applyBorder="1" applyAlignment="1">
      <alignment horizontal="center" vertical="center" wrapText="1"/>
    </xf>
    <xf numFmtId="9" fontId="1" fillId="2" borderId="5" xfId="1" applyFont="1" applyFill="1" applyBorder="1" applyAlignment="1" applyProtection="1">
      <alignment horizontal="center" vertical="center"/>
    </xf>
    <xf numFmtId="9" fontId="1" fillId="2" borderId="9" xfId="1" applyFont="1" applyFill="1" applyBorder="1" applyAlignment="1" applyProtection="1">
      <alignment horizontal="center" vertical="center"/>
    </xf>
    <xf numFmtId="9" fontId="1" fillId="3" borderId="9" xfId="1" applyFont="1" applyFill="1" applyBorder="1" applyAlignment="1" applyProtection="1">
      <alignment horizontal="center" vertical="center"/>
    </xf>
    <xf numFmtId="0" fontId="3" fillId="2" borderId="14" xfId="3" applyFont="1" applyFill="1" applyBorder="1" applyAlignment="1">
      <alignment horizontal="left" vertical="center" wrapText="1"/>
    </xf>
    <xf numFmtId="9" fontId="3" fillId="2" borderId="14" xfId="1" applyFont="1" applyFill="1" applyBorder="1" applyAlignment="1" applyProtection="1">
      <alignment horizontal="center" vertical="center"/>
    </xf>
    <xf numFmtId="9" fontId="5" fillId="0" borderId="0" xfId="1" applyFont="1" applyBorder="1" applyAlignment="1" applyProtection="1">
      <alignment horizontal="right" vertical="top"/>
    </xf>
    <xf numFmtId="0" fontId="2" fillId="0" borderId="0" xfId="3" applyFont="1" applyBorder="1" applyAlignment="1">
      <alignment horizontal="left" vertical="top" wrapText="1"/>
    </xf>
    <xf numFmtId="0" fontId="2" fillId="5" borderId="0" xfId="3" applyFont="1" applyFill="1" applyAlignment="1">
      <alignment horizontal="left" vertical="center"/>
    </xf>
    <xf numFmtId="0" fontId="13" fillId="5" borderId="0" xfId="2" applyFont="1" applyFill="1" applyBorder="1" applyAlignment="1" applyProtection="1">
      <alignment horizontal="left" vertical="center"/>
    </xf>
    <xf numFmtId="0" fontId="2" fillId="6" borderId="0" xfId="0" applyFont="1" applyFill="1"/>
    <xf numFmtId="0" fontId="2" fillId="6" borderId="0" xfId="3" applyFont="1" applyFill="1"/>
    <xf numFmtId="0" fontId="3" fillId="6" borderId="0" xfId="3" applyFont="1" applyFill="1" applyAlignment="1">
      <alignment vertical="center"/>
    </xf>
    <xf numFmtId="3" fontId="3" fillId="7" borderId="13" xfId="0" applyNumberFormat="1" applyFont="1" applyFill="1" applyBorder="1" applyAlignment="1" applyProtection="1">
      <alignment horizontal="center" vertical="center"/>
    </xf>
    <xf numFmtId="3" fontId="3" fillId="6" borderId="2" xfId="0" applyNumberFormat="1" applyFont="1" applyFill="1" applyBorder="1" applyAlignment="1" applyProtection="1">
      <alignment horizontal="center" vertical="center" wrapText="1"/>
    </xf>
    <xf numFmtId="3" fontId="3" fillId="6" borderId="17" xfId="0" applyNumberFormat="1" applyFont="1" applyFill="1" applyBorder="1" applyAlignment="1" applyProtection="1">
      <alignment horizontal="center" vertical="center" wrapText="1"/>
      <protection locked="0"/>
    </xf>
    <xf numFmtId="3" fontId="2" fillId="6" borderId="5" xfId="0" applyNumberFormat="1" applyFont="1" applyFill="1" applyBorder="1" applyAlignment="1" applyProtection="1">
      <alignment horizontal="left" vertical="top" wrapText="1"/>
    </xf>
    <xf numFmtId="3" fontId="3" fillId="6" borderId="5" xfId="0" applyNumberFormat="1" applyFont="1" applyFill="1" applyBorder="1" applyAlignment="1" applyProtection="1">
      <alignment vertical="top"/>
      <protection locked="0"/>
    </xf>
    <xf numFmtId="3" fontId="2" fillId="6" borderId="12" xfId="0" applyNumberFormat="1" applyFont="1" applyFill="1" applyBorder="1" applyAlignment="1" applyProtection="1">
      <alignment vertical="top"/>
      <protection locked="0"/>
    </xf>
    <xf numFmtId="3" fontId="2" fillId="6" borderId="8" xfId="0" applyNumberFormat="1" applyFont="1" applyFill="1" applyBorder="1" applyAlignment="1" applyProtection="1">
      <alignment horizontal="left" vertical="top" wrapText="1"/>
    </xf>
    <xf numFmtId="3" fontId="3" fillId="6" borderId="8" xfId="0" applyNumberFormat="1" applyFont="1" applyFill="1" applyBorder="1" applyAlignment="1" applyProtection="1">
      <alignment vertical="top"/>
      <protection locked="0"/>
    </xf>
    <xf numFmtId="3" fontId="2" fillId="6" borderId="0" xfId="0" applyNumberFormat="1" applyFont="1" applyFill="1" applyBorder="1" applyAlignment="1" applyProtection="1">
      <alignment vertical="top"/>
      <protection locked="0"/>
    </xf>
    <xf numFmtId="3" fontId="2" fillId="6" borderId="8" xfId="0" applyNumberFormat="1" applyFont="1" applyFill="1" applyBorder="1" applyAlignment="1" applyProtection="1">
      <alignment vertical="top" wrapText="1"/>
    </xf>
    <xf numFmtId="3" fontId="2" fillId="6" borderId="0" xfId="0" applyNumberFormat="1" applyFont="1" applyFill="1" applyAlignment="1">
      <alignment vertical="top"/>
    </xf>
    <xf numFmtId="3" fontId="2" fillId="6" borderId="0" xfId="4" applyNumberFormat="1" applyFont="1" applyFill="1" applyAlignment="1">
      <alignment vertical="top"/>
    </xf>
    <xf numFmtId="3" fontId="3" fillId="6" borderId="8" xfId="0" applyNumberFormat="1" applyFont="1" applyFill="1" applyBorder="1" applyAlignment="1" applyProtection="1">
      <alignment horizontal="right" vertical="top"/>
      <protection locked="0"/>
    </xf>
    <xf numFmtId="164" fontId="2" fillId="6" borderId="8" xfId="0" applyNumberFormat="1" applyFont="1" applyFill="1" applyBorder="1" applyAlignment="1" applyProtection="1">
      <alignment horizontal="left" vertical="top" wrapText="1"/>
    </xf>
    <xf numFmtId="164" fontId="3" fillId="6" borderId="8" xfId="0" applyNumberFormat="1" applyFont="1" applyFill="1" applyBorder="1" applyAlignment="1">
      <alignment vertical="top"/>
    </xf>
    <xf numFmtId="164" fontId="2" fillId="6" borderId="0" xfId="0" applyNumberFormat="1" applyFont="1" applyFill="1" applyAlignment="1">
      <alignment vertical="top"/>
    </xf>
    <xf numFmtId="3" fontId="3" fillId="6" borderId="8" xfId="0" applyNumberFormat="1" applyFont="1" applyFill="1" applyBorder="1" applyAlignment="1" applyProtection="1">
      <alignment horizontal="right" vertical="top"/>
    </xf>
    <xf numFmtId="3" fontId="2" fillId="6" borderId="0" xfId="0" applyNumberFormat="1" applyFont="1" applyFill="1" applyBorder="1" applyAlignment="1" applyProtection="1">
      <alignment vertical="top"/>
    </xf>
    <xf numFmtId="164" fontId="2" fillId="6" borderId="8" xfId="0" applyNumberFormat="1" applyFont="1" applyFill="1" applyBorder="1" applyAlignment="1" applyProtection="1">
      <alignment vertical="top" wrapText="1"/>
    </xf>
    <xf numFmtId="0" fontId="3" fillId="6" borderId="8" xfId="0" applyFont="1" applyFill="1" applyBorder="1" applyAlignment="1">
      <alignment vertical="top"/>
    </xf>
    <xf numFmtId="0" fontId="2" fillId="6" borderId="0" xfId="0" applyFont="1" applyFill="1" applyAlignment="1">
      <alignment vertical="top"/>
    </xf>
    <xf numFmtId="165" fontId="2" fillId="6" borderId="10" xfId="0" applyNumberFormat="1" applyFont="1" applyFill="1" applyBorder="1" applyAlignment="1" applyProtection="1">
      <alignment horizontal="left" vertical="top" wrapText="1"/>
    </xf>
    <xf numFmtId="165" fontId="3" fillId="6" borderId="10" xfId="0" applyNumberFormat="1" applyFont="1" applyFill="1" applyBorder="1" applyAlignment="1" applyProtection="1">
      <alignment vertical="top"/>
      <protection locked="0"/>
    </xf>
    <xf numFmtId="165" fontId="2" fillId="6" borderId="11" xfId="0" applyNumberFormat="1" applyFont="1" applyFill="1" applyBorder="1" applyAlignment="1" applyProtection="1">
      <alignment vertical="top"/>
      <protection locked="0"/>
    </xf>
    <xf numFmtId="165" fontId="2" fillId="6" borderId="0" xfId="0" applyNumberFormat="1" applyFont="1" applyFill="1" applyBorder="1" applyAlignment="1" applyProtection="1">
      <alignment horizontal="left" vertical="center"/>
    </xf>
    <xf numFmtId="165" fontId="3" fillId="6" borderId="0" xfId="0" applyNumberFormat="1" applyFont="1" applyFill="1" applyBorder="1" applyAlignment="1" applyProtection="1">
      <alignment vertical="center"/>
      <protection locked="0"/>
    </xf>
    <xf numFmtId="165" fontId="2" fillId="6" borderId="0" xfId="0" applyNumberFormat="1" applyFont="1" applyFill="1" applyBorder="1" applyAlignment="1" applyProtection="1">
      <alignment vertical="center"/>
      <protection locked="0"/>
    </xf>
    <xf numFmtId="0" fontId="3" fillId="6" borderId="0" xfId="0" applyFont="1" applyFill="1" applyAlignment="1" applyProtection="1"/>
    <xf numFmtId="3" fontId="2" fillId="6" borderId="0" xfId="0" applyNumberFormat="1" applyFont="1" applyFill="1" applyProtection="1">
      <protection locked="0"/>
    </xf>
    <xf numFmtId="3" fontId="2" fillId="6" borderId="0" xfId="0" applyNumberFormat="1" applyFont="1" applyFill="1" applyBorder="1" applyAlignment="1" applyProtection="1">
      <alignment horizontal="left" vertical="center" wrapText="1"/>
    </xf>
    <xf numFmtId="3" fontId="2" fillId="6" borderId="0" xfId="0" applyNumberFormat="1" applyFont="1" applyFill="1" applyBorder="1" applyAlignment="1" applyProtection="1">
      <alignment vertical="center"/>
      <protection locked="0"/>
    </xf>
    <xf numFmtId="3" fontId="2" fillId="6" borderId="0" xfId="0" applyNumberFormat="1" applyFont="1" applyFill="1" applyBorder="1" applyAlignment="1" applyProtection="1">
      <alignment vertical="center"/>
    </xf>
    <xf numFmtId="3" fontId="2" fillId="6" borderId="0" xfId="0" applyNumberFormat="1" applyFont="1" applyFill="1" applyAlignment="1" applyProtection="1">
      <alignment vertical="center"/>
      <protection locked="0"/>
    </xf>
    <xf numFmtId="3" fontId="2" fillId="6" borderId="0" xfId="4" applyNumberFormat="1" applyFont="1" applyFill="1" applyBorder="1" applyAlignment="1">
      <alignment vertical="top"/>
    </xf>
    <xf numFmtId="3" fontId="3" fillId="6" borderId="8" xfId="0" applyNumberFormat="1" applyFont="1" applyFill="1" applyBorder="1" applyAlignment="1" applyProtection="1">
      <alignment horizontal="left" vertical="top" wrapText="1"/>
    </xf>
    <xf numFmtId="164" fontId="2" fillId="6" borderId="0" xfId="0" applyNumberFormat="1" applyFont="1" applyFill="1" applyBorder="1" applyAlignment="1">
      <alignment vertical="top"/>
    </xf>
    <xf numFmtId="3" fontId="2" fillId="6" borderId="10" xfId="0" applyNumberFormat="1" applyFont="1" applyFill="1" applyBorder="1" applyAlignment="1" applyProtection="1">
      <alignment horizontal="left" vertical="top" wrapText="1"/>
    </xf>
    <xf numFmtId="3" fontId="3" fillId="6" borderId="10" xfId="0" applyNumberFormat="1" applyFont="1" applyFill="1" applyBorder="1" applyAlignment="1" applyProtection="1">
      <alignment vertical="top"/>
      <protection locked="0"/>
    </xf>
    <xf numFmtId="3" fontId="3" fillId="6" borderId="0" xfId="0" applyNumberFormat="1" applyFont="1" applyFill="1" applyBorder="1" applyAlignment="1" applyProtection="1">
      <alignment vertical="top"/>
      <protection locked="0"/>
    </xf>
    <xf numFmtId="0" fontId="2" fillId="6" borderId="0" xfId="0" applyFont="1" applyFill="1" applyBorder="1"/>
    <xf numFmtId="0" fontId="2" fillId="6" borderId="0" xfId="3" applyFont="1" applyFill="1" applyBorder="1"/>
    <xf numFmtId="164" fontId="2" fillId="6" borderId="0" xfId="0" applyNumberFormat="1" applyFont="1" applyFill="1" applyBorder="1" applyAlignment="1" applyProtection="1">
      <alignment vertical="top"/>
    </xf>
    <xf numFmtId="164" fontId="3" fillId="6" borderId="0" xfId="0" applyNumberFormat="1" applyFont="1" applyFill="1" applyBorder="1" applyAlignment="1">
      <alignment vertical="top"/>
    </xf>
    <xf numFmtId="0" fontId="3" fillId="6" borderId="4" xfId="3" applyFont="1" applyFill="1" applyBorder="1"/>
    <xf numFmtId="3" fontId="3" fillId="6" borderId="5" xfId="0" applyNumberFormat="1" applyFont="1" applyFill="1" applyBorder="1" applyAlignment="1" applyProtection="1">
      <alignment horizontal="center" vertical="center" wrapText="1"/>
    </xf>
    <xf numFmtId="3" fontId="3" fillId="6" borderId="12" xfId="0" applyNumberFormat="1" applyFont="1" applyFill="1" applyBorder="1" applyAlignment="1" applyProtection="1">
      <alignment horizontal="center" vertical="center" wrapText="1"/>
      <protection locked="0"/>
    </xf>
    <xf numFmtId="3" fontId="2" fillId="6" borderId="11" xfId="4" applyNumberFormat="1" applyFont="1" applyFill="1" applyBorder="1" applyAlignment="1">
      <alignment vertical="top"/>
    </xf>
    <xf numFmtId="3" fontId="3" fillId="6" borderId="10" xfId="0" applyNumberFormat="1" applyFont="1" applyFill="1" applyBorder="1" applyAlignment="1" applyProtection="1">
      <alignment horizontal="right" vertical="top"/>
      <protection locked="0"/>
    </xf>
    <xf numFmtId="0" fontId="3" fillId="6" borderId="0" xfId="3" applyFont="1" applyFill="1"/>
    <xf numFmtId="3" fontId="3" fillId="6" borderId="8" xfId="0" applyNumberFormat="1" applyFont="1" applyFill="1" applyBorder="1" applyAlignment="1" applyProtection="1">
      <alignment horizontal="center" vertical="center" wrapText="1"/>
    </xf>
    <xf numFmtId="3" fontId="3" fillId="6" borderId="0" xfId="0" applyNumberFormat="1" applyFont="1" applyFill="1" applyBorder="1" applyAlignment="1" applyProtection="1">
      <alignment horizontal="center" vertical="center" wrapText="1"/>
      <protection locked="0"/>
    </xf>
    <xf numFmtId="3" fontId="3" fillId="7" borderId="10" xfId="0" applyNumberFormat="1" applyFont="1" applyFill="1" applyBorder="1" applyAlignment="1" applyProtection="1">
      <alignment horizontal="center" vertical="center"/>
    </xf>
    <xf numFmtId="165" fontId="3" fillId="6" borderId="8" xfId="0" applyNumberFormat="1" applyFont="1" applyFill="1" applyBorder="1" applyAlignment="1" applyProtection="1">
      <alignment vertical="top"/>
      <protection locked="0"/>
    </xf>
    <xf numFmtId="165" fontId="2" fillId="6" borderId="0" xfId="4" applyNumberFormat="1" applyFont="1" applyFill="1" applyBorder="1" applyAlignment="1">
      <alignment vertical="top"/>
    </xf>
    <xf numFmtId="165" fontId="3" fillId="6" borderId="8" xfId="0" applyNumberFormat="1" applyFont="1" applyFill="1" applyBorder="1" applyAlignment="1" applyProtection="1">
      <alignment horizontal="right" vertical="top"/>
      <protection locked="0"/>
    </xf>
    <xf numFmtId="0" fontId="15" fillId="2" borderId="0" xfId="2" applyFont="1" applyFill="1" applyBorder="1" applyAlignment="1" applyProtection="1">
      <alignment horizontal="left" vertical="center"/>
    </xf>
    <xf numFmtId="0" fontId="2" fillId="2" borderId="0" xfId="3" applyFont="1" applyFill="1" applyAlignment="1">
      <alignment horizontal="left" vertical="center"/>
    </xf>
    <xf numFmtId="0" fontId="1" fillId="0" borderId="0" xfId="0" applyFont="1"/>
    <xf numFmtId="0" fontId="1" fillId="6" borderId="0" xfId="3" applyFont="1" applyFill="1"/>
    <xf numFmtId="0" fontId="1" fillId="6" borderId="0" xfId="0" applyFont="1" applyFill="1"/>
    <xf numFmtId="0" fontId="3" fillId="6" borderId="0" xfId="3" applyFont="1" applyFill="1" applyBorder="1" applyAlignment="1">
      <alignment vertical="center"/>
    </xf>
    <xf numFmtId="0" fontId="1" fillId="6" borderId="0" xfId="3" applyFont="1" applyFill="1" applyBorder="1"/>
    <xf numFmtId="0" fontId="1" fillId="6" borderId="0" xfId="0" applyFont="1" applyFill="1" applyBorder="1"/>
    <xf numFmtId="3" fontId="3" fillId="7" borderId="4" xfId="0" applyNumberFormat="1" applyFont="1" applyFill="1" applyBorder="1" applyAlignment="1" applyProtection="1">
      <alignment horizontal="center" vertical="center" wrapText="1"/>
    </xf>
    <xf numFmtId="3" fontId="3" fillId="7" borderId="12" xfId="0" applyNumberFormat="1" applyFont="1" applyFill="1" applyBorder="1" applyAlignment="1" applyProtection="1">
      <alignment horizontal="left" vertical="center"/>
    </xf>
    <xf numFmtId="3" fontId="3" fillId="6" borderId="4" xfId="0" applyNumberFormat="1" applyFont="1" applyFill="1" applyBorder="1" applyAlignment="1" applyProtection="1">
      <alignment horizontal="center" vertical="center" wrapText="1"/>
      <protection locked="0"/>
    </xf>
    <xf numFmtId="3" fontId="3" fillId="6" borderId="6" xfId="0" applyNumberFormat="1" applyFont="1" applyFill="1" applyBorder="1" applyAlignment="1" applyProtection="1">
      <alignment horizontal="center" vertical="center" wrapText="1"/>
      <protection locked="0"/>
    </xf>
    <xf numFmtId="3" fontId="3" fillId="6" borderId="12" xfId="0" applyNumberFormat="1" applyFont="1" applyFill="1" applyBorder="1" applyAlignment="1" applyProtection="1">
      <alignment horizontal="center" vertical="center" wrapText="1"/>
    </xf>
    <xf numFmtId="3" fontId="3" fillId="8" borderId="5" xfId="0" applyNumberFormat="1" applyFont="1" applyFill="1" applyBorder="1" applyAlignment="1">
      <alignment horizontal="center" vertical="center" wrapText="1"/>
    </xf>
    <xf numFmtId="3" fontId="3" fillId="0" borderId="5" xfId="0" applyNumberFormat="1" applyFont="1" applyBorder="1" applyAlignment="1">
      <alignment horizontal="center" vertical="center" wrapText="1"/>
    </xf>
    <xf numFmtId="3" fontId="3" fillId="7" borderId="4" xfId="0" applyNumberFormat="1" applyFont="1" applyFill="1" applyBorder="1" applyAlignment="1" applyProtection="1">
      <alignment horizontal="left" vertical="center"/>
    </xf>
    <xf numFmtId="0" fontId="1" fillId="0" borderId="12" xfId="3" applyFont="1" applyBorder="1"/>
    <xf numFmtId="0" fontId="3" fillId="6" borderId="7" xfId="0" applyFont="1" applyFill="1" applyBorder="1" applyAlignment="1" applyProtection="1">
      <alignment vertical="center"/>
    </xf>
    <xf numFmtId="0" fontId="5" fillId="0" borderId="0" xfId="3" applyFont="1" applyBorder="1"/>
    <xf numFmtId="3" fontId="3" fillId="6" borderId="8" xfId="0" applyNumberFormat="1" applyFont="1" applyFill="1" applyBorder="1" applyAlignment="1" applyProtection="1">
      <alignment vertical="center" wrapText="1"/>
    </xf>
    <xf numFmtId="3" fontId="3" fillId="6" borderId="0" xfId="0" applyNumberFormat="1" applyFont="1" applyFill="1" applyBorder="1" applyAlignment="1" applyProtection="1">
      <alignment vertical="center" wrapText="1"/>
      <protection locked="0"/>
    </xf>
    <xf numFmtId="3" fontId="3" fillId="6" borderId="9" xfId="0" applyNumberFormat="1" applyFont="1" applyFill="1" applyBorder="1" applyAlignment="1" applyProtection="1">
      <alignment vertical="center" wrapText="1"/>
      <protection locked="0"/>
    </xf>
    <xf numFmtId="3" fontId="3" fillId="8" borderId="8" xfId="0" applyNumberFormat="1" applyFont="1" applyFill="1" applyBorder="1" applyAlignment="1" applyProtection="1">
      <alignment vertical="center" wrapText="1"/>
    </xf>
    <xf numFmtId="0" fontId="5" fillId="0" borderId="0" xfId="3" applyFont="1"/>
    <xf numFmtId="0" fontId="2" fillId="6" borderId="7" xfId="0" applyFont="1" applyFill="1" applyBorder="1" applyAlignment="1" applyProtection="1">
      <alignment vertical="center"/>
    </xf>
    <xf numFmtId="3" fontId="2" fillId="6" borderId="8" xfId="0" applyNumberFormat="1" applyFont="1" applyFill="1" applyBorder="1" applyAlignment="1" applyProtection="1">
      <alignment vertical="center"/>
      <protection locked="0"/>
    </xf>
    <xf numFmtId="3" fontId="2" fillId="6" borderId="9" xfId="0" applyNumberFormat="1" applyFont="1" applyFill="1" applyBorder="1" applyAlignment="1" applyProtection="1">
      <alignment vertical="center"/>
      <protection locked="0"/>
    </xf>
    <xf numFmtId="3" fontId="2" fillId="8" borderId="8" xfId="0" applyNumberFormat="1" applyFont="1" applyFill="1" applyBorder="1" applyAlignment="1" applyProtection="1">
      <alignment vertical="center"/>
      <protection locked="0"/>
    </xf>
    <xf numFmtId="3" fontId="3" fillId="7" borderId="7" xfId="0" applyNumberFormat="1" applyFont="1" applyFill="1" applyBorder="1" applyAlignment="1" applyProtection="1">
      <alignment horizontal="left" vertical="center"/>
    </xf>
    <xf numFmtId="165" fontId="3" fillId="6" borderId="8" xfId="0" applyNumberFormat="1" applyFont="1" applyFill="1" applyBorder="1" applyAlignment="1" applyProtection="1">
      <alignment vertical="center"/>
      <protection locked="0"/>
    </xf>
    <xf numFmtId="165" fontId="3" fillId="6" borderId="9" xfId="0" applyNumberFormat="1" applyFont="1" applyFill="1" applyBorder="1" applyAlignment="1" applyProtection="1">
      <alignment vertical="center"/>
      <protection locked="0"/>
    </xf>
    <xf numFmtId="165" fontId="5" fillId="0" borderId="0" xfId="3" applyNumberFormat="1" applyFont="1" applyBorder="1"/>
    <xf numFmtId="165" fontId="3" fillId="8" borderId="8" xfId="0" applyNumberFormat="1" applyFont="1" applyFill="1" applyBorder="1" applyAlignment="1" applyProtection="1">
      <alignment horizontal="center" vertical="center"/>
      <protection locked="0"/>
    </xf>
    <xf numFmtId="165" fontId="2" fillId="6" borderId="8" xfId="0" applyNumberFormat="1" applyFont="1" applyFill="1" applyBorder="1" applyAlignment="1" applyProtection="1">
      <alignment vertical="center"/>
      <protection locked="0"/>
    </xf>
    <xf numFmtId="165" fontId="2" fillId="6" borderId="9" xfId="0" applyNumberFormat="1" applyFont="1" applyFill="1" applyBorder="1" applyAlignment="1" applyProtection="1">
      <alignment vertical="center"/>
      <protection locked="0"/>
    </xf>
    <xf numFmtId="165" fontId="1" fillId="0" borderId="0" xfId="3" applyNumberFormat="1" applyFont="1" applyBorder="1"/>
    <xf numFmtId="165" fontId="2" fillId="8" borderId="8" xfId="0" applyNumberFormat="1" applyFont="1" applyFill="1" applyBorder="1" applyAlignment="1" applyProtection="1">
      <alignment horizontal="center" vertical="center"/>
      <protection locked="0"/>
    </xf>
    <xf numFmtId="3" fontId="3" fillId="6" borderId="8" xfId="0" applyNumberFormat="1" applyFont="1" applyFill="1" applyBorder="1" applyAlignment="1" applyProtection="1">
      <alignment vertical="center"/>
      <protection locked="0"/>
    </xf>
    <xf numFmtId="3" fontId="3" fillId="6" borderId="7" xfId="0" applyNumberFormat="1" applyFont="1" applyFill="1" applyBorder="1" applyAlignment="1" applyProtection="1">
      <alignment vertical="center"/>
      <protection locked="0"/>
    </xf>
    <xf numFmtId="3" fontId="3" fillId="6" borderId="0" xfId="0" applyNumberFormat="1" applyFont="1" applyFill="1" applyBorder="1" applyAlignment="1" applyProtection="1">
      <alignment vertical="center"/>
      <protection locked="0"/>
    </xf>
    <xf numFmtId="3" fontId="3" fillId="6" borderId="9" xfId="0" applyNumberFormat="1" applyFont="1" applyFill="1" applyBorder="1" applyAlignment="1" applyProtection="1">
      <alignment vertical="center"/>
      <protection locked="0"/>
    </xf>
    <xf numFmtId="3" fontId="3" fillId="8" borderId="8" xfId="0" applyNumberFormat="1" applyFont="1" applyFill="1" applyBorder="1" applyAlignment="1" applyProtection="1">
      <alignment vertical="center"/>
      <protection locked="0"/>
    </xf>
    <xf numFmtId="3" fontId="2" fillId="6" borderId="7" xfId="0" applyNumberFormat="1" applyFont="1" applyFill="1" applyBorder="1" applyAlignment="1" applyProtection="1">
      <alignment vertical="center"/>
      <protection locked="0"/>
    </xf>
    <xf numFmtId="165" fontId="2" fillId="6" borderId="7" xfId="0" applyNumberFormat="1" applyFont="1" applyFill="1" applyBorder="1" applyAlignment="1" applyProtection="1">
      <alignment vertical="center"/>
      <protection locked="0"/>
    </xf>
    <xf numFmtId="165" fontId="3" fillId="6" borderId="7" xfId="0" applyNumberFormat="1" applyFont="1" applyFill="1" applyBorder="1" applyAlignment="1" applyProtection="1">
      <alignment vertical="center"/>
      <protection locked="0"/>
    </xf>
    <xf numFmtId="0" fontId="1" fillId="0" borderId="18" xfId="3" applyFont="1" applyBorder="1" applyAlignment="1">
      <alignment horizontal="center"/>
    </xf>
    <xf numFmtId="0" fontId="2" fillId="6" borderId="11" xfId="0" applyFont="1" applyFill="1" applyBorder="1" applyAlignment="1" applyProtection="1">
      <alignment vertical="center"/>
    </xf>
    <xf numFmtId="3" fontId="2" fillId="6" borderId="10" xfId="0" applyNumberFormat="1" applyFont="1" applyFill="1" applyBorder="1" applyAlignment="1" applyProtection="1">
      <alignment vertical="center"/>
      <protection locked="0"/>
    </xf>
    <xf numFmtId="3" fontId="2" fillId="6" borderId="18" xfId="0" applyNumberFormat="1" applyFont="1" applyFill="1" applyBorder="1" applyAlignment="1" applyProtection="1">
      <alignment vertical="center"/>
      <protection locked="0"/>
    </xf>
    <xf numFmtId="3" fontId="2" fillId="6" borderId="11" xfId="0" applyNumberFormat="1" applyFont="1" applyFill="1" applyBorder="1" applyAlignment="1" applyProtection="1">
      <alignment vertical="center"/>
      <protection locked="0"/>
    </xf>
    <xf numFmtId="3" fontId="2" fillId="6" borderId="13" xfId="0" applyNumberFormat="1" applyFont="1" applyFill="1" applyBorder="1" applyAlignment="1" applyProtection="1">
      <alignment vertical="center"/>
      <protection locked="0"/>
    </xf>
    <xf numFmtId="3" fontId="2" fillId="8" borderId="10" xfId="0" applyNumberFormat="1" applyFont="1" applyFill="1" applyBorder="1" applyAlignment="1" applyProtection="1">
      <alignment vertical="center"/>
      <protection locked="0"/>
    </xf>
    <xf numFmtId="0" fontId="5" fillId="0" borderId="0" xfId="3" applyFont="1" applyBorder="1" applyAlignment="1">
      <alignment horizontal="center"/>
    </xf>
    <xf numFmtId="0" fontId="3" fillId="6" borderId="0" xfId="0" applyFont="1" applyFill="1" applyBorder="1" applyAlignment="1" applyProtection="1">
      <alignment vertical="center"/>
    </xf>
    <xf numFmtId="3" fontId="5" fillId="0" borderId="0" xfId="3" applyNumberFormat="1" applyFont="1" applyBorder="1" applyAlignment="1"/>
    <xf numFmtId="0" fontId="5" fillId="0" borderId="0" xfId="0" applyFont="1"/>
    <xf numFmtId="0" fontId="1" fillId="0" borderId="0" xfId="3" quotePrefix="1" applyFont="1"/>
    <xf numFmtId="3" fontId="3" fillId="7" borderId="6" xfId="0" applyNumberFormat="1" applyFont="1" applyFill="1" applyBorder="1" applyAlignment="1" applyProtection="1">
      <alignment horizontal="left" vertical="center"/>
    </xf>
    <xf numFmtId="3" fontId="3" fillId="6" borderId="2" xfId="0" applyNumberFormat="1" applyFont="1" applyFill="1" applyBorder="1" applyAlignment="1" applyProtection="1">
      <alignment vertical="center" wrapText="1"/>
    </xf>
    <xf numFmtId="0" fontId="1" fillId="0" borderId="1" xfId="3" applyFont="1" applyBorder="1" applyAlignment="1">
      <alignment horizontal="center"/>
    </xf>
    <xf numFmtId="0" fontId="3" fillId="6" borderId="3" xfId="0" applyFont="1" applyFill="1" applyBorder="1" applyAlignment="1" applyProtection="1">
      <alignment vertical="center"/>
    </xf>
    <xf numFmtId="3" fontId="3" fillId="6" borderId="1" xfId="0" applyNumberFormat="1" applyFont="1" applyFill="1" applyBorder="1" applyAlignment="1" applyProtection="1">
      <alignment vertical="center" wrapText="1"/>
      <protection locked="0"/>
    </xf>
    <xf numFmtId="3" fontId="3" fillId="6" borderId="17" xfId="0" applyNumberFormat="1" applyFont="1" applyFill="1" applyBorder="1" applyAlignment="1" applyProtection="1">
      <alignment vertical="center" wrapText="1"/>
      <protection locked="0"/>
    </xf>
    <xf numFmtId="3" fontId="3" fillId="6" borderId="3" xfId="0" applyNumberFormat="1" applyFont="1" applyFill="1" applyBorder="1" applyAlignment="1" applyProtection="1">
      <alignment vertical="center" wrapText="1"/>
      <protection locked="0"/>
    </xf>
    <xf numFmtId="3" fontId="3" fillId="8" borderId="2" xfId="0" applyNumberFormat="1" applyFont="1" applyFill="1" applyBorder="1" applyAlignment="1" applyProtection="1">
      <alignment vertical="center" wrapText="1"/>
    </xf>
    <xf numFmtId="3" fontId="3" fillId="6" borderId="5" xfId="0" applyNumberFormat="1" applyFont="1" applyFill="1" applyBorder="1" applyAlignment="1" applyProtection="1">
      <alignment vertical="center"/>
      <protection locked="0"/>
    </xf>
    <xf numFmtId="0" fontId="3" fillId="6" borderId="6" xfId="0" applyFont="1" applyFill="1" applyBorder="1" applyAlignment="1" applyProtection="1">
      <alignment vertical="center"/>
    </xf>
    <xf numFmtId="3" fontId="2" fillId="6" borderId="12" xfId="0" applyNumberFormat="1" applyFont="1" applyFill="1" applyBorder="1" applyAlignment="1" applyProtection="1">
      <alignment vertical="center"/>
      <protection locked="0"/>
    </xf>
    <xf numFmtId="0" fontId="1" fillId="0" borderId="7" xfId="3" applyFont="1" applyBorder="1" applyAlignment="1">
      <alignment horizontal="center"/>
    </xf>
    <xf numFmtId="0" fontId="1" fillId="0" borderId="9" xfId="3" applyFont="1" applyBorder="1" applyAlignment="1"/>
    <xf numFmtId="3" fontId="1" fillId="0" borderId="8" xfId="3" applyNumberFormat="1" applyFont="1" applyBorder="1" applyAlignment="1"/>
    <xf numFmtId="3" fontId="1" fillId="0" borderId="7" xfId="3" applyNumberFormat="1" applyFont="1" applyBorder="1" applyAlignment="1"/>
    <xf numFmtId="3" fontId="1" fillId="0" borderId="0" xfId="3" applyNumberFormat="1" applyFont="1" applyBorder="1" applyAlignment="1"/>
    <xf numFmtId="3" fontId="1" fillId="0" borderId="9" xfId="3" applyNumberFormat="1" applyFont="1" applyBorder="1" applyAlignment="1"/>
    <xf numFmtId="3" fontId="1" fillId="8" borderId="8" xfId="3" applyNumberFormat="1" applyFont="1" applyFill="1" applyBorder="1" applyAlignment="1"/>
    <xf numFmtId="3" fontId="1" fillId="8" borderId="8" xfId="3" applyNumberFormat="1" applyFont="1" applyFill="1" applyBorder="1" applyAlignment="1">
      <alignment horizontal="right"/>
    </xf>
    <xf numFmtId="3" fontId="1" fillId="0" borderId="8" xfId="3" applyNumberFormat="1" applyFont="1" applyBorder="1" applyAlignment="1">
      <alignment horizontal="right"/>
    </xf>
    <xf numFmtId="3" fontId="1" fillId="0" borderId="7" xfId="3" applyNumberFormat="1" applyFont="1" applyBorder="1" applyAlignment="1">
      <alignment horizontal="right"/>
    </xf>
    <xf numFmtId="3" fontId="1" fillId="0" borderId="0" xfId="3" applyNumberFormat="1" applyFont="1" applyBorder="1" applyAlignment="1">
      <alignment horizontal="right"/>
    </xf>
    <xf numFmtId="3" fontId="1" fillId="0" borderId="9" xfId="3" applyNumberFormat="1" applyFont="1" applyBorder="1" applyAlignment="1">
      <alignment horizontal="right"/>
    </xf>
    <xf numFmtId="3" fontId="1" fillId="0" borderId="10" xfId="3" applyNumberFormat="1" applyFont="1" applyBorder="1" applyAlignment="1"/>
    <xf numFmtId="0" fontId="1" fillId="0" borderId="13" xfId="3" applyFont="1" applyBorder="1" applyAlignment="1"/>
    <xf numFmtId="3" fontId="1" fillId="0" borderId="18" xfId="3" applyNumberFormat="1" applyFont="1" applyBorder="1" applyAlignment="1"/>
    <xf numFmtId="3" fontId="1" fillId="0" borderId="11" xfId="3" applyNumberFormat="1" applyFont="1" applyBorder="1" applyAlignment="1"/>
    <xf numFmtId="3" fontId="1" fillId="0" borderId="13" xfId="3" applyNumberFormat="1" applyFont="1" applyBorder="1" applyAlignment="1"/>
    <xf numFmtId="3" fontId="1" fillId="8" borderId="10" xfId="3" applyNumberFormat="1" applyFont="1" applyFill="1" applyBorder="1" applyAlignment="1"/>
    <xf numFmtId="3" fontId="5" fillId="0" borderId="8" xfId="3" applyNumberFormat="1" applyFont="1" applyBorder="1" applyAlignment="1"/>
    <xf numFmtId="0" fontId="5" fillId="0" borderId="7" xfId="3" applyFont="1" applyBorder="1" applyAlignment="1">
      <alignment horizontal="center"/>
    </xf>
    <xf numFmtId="0" fontId="3" fillId="6" borderId="9" xfId="0" applyFont="1" applyFill="1" applyBorder="1" applyAlignment="1" applyProtection="1">
      <alignment vertical="center"/>
    </xf>
    <xf numFmtId="3" fontId="5" fillId="0" borderId="7" xfId="3" applyNumberFormat="1" applyFont="1" applyBorder="1" applyAlignment="1"/>
    <xf numFmtId="3" fontId="5" fillId="0" borderId="9" xfId="3" applyNumberFormat="1" applyFont="1" applyBorder="1" applyAlignment="1"/>
    <xf numFmtId="3" fontId="5" fillId="8" borderId="8" xfId="3" applyNumberFormat="1" applyFont="1" applyFill="1" applyBorder="1" applyAlignment="1"/>
    <xf numFmtId="3" fontId="5" fillId="0" borderId="5" xfId="3" applyNumberFormat="1" applyFont="1" applyBorder="1" applyAlignment="1"/>
    <xf numFmtId="0" fontId="16" fillId="0" borderId="0" xfId="3" applyFont="1"/>
    <xf numFmtId="0" fontId="5" fillId="0" borderId="4" xfId="3" applyFont="1" applyBorder="1" applyAlignment="1">
      <alignment horizontal="center"/>
    </xf>
    <xf numFmtId="3" fontId="5" fillId="0" borderId="4" xfId="3" applyNumberFormat="1" applyFont="1" applyBorder="1" applyAlignment="1"/>
    <xf numFmtId="3" fontId="5" fillId="0" borderId="12" xfId="3" applyNumberFormat="1" applyFont="1" applyBorder="1" applyAlignment="1"/>
    <xf numFmtId="3" fontId="5" fillId="0" borderId="6" xfId="3" applyNumberFormat="1" applyFont="1" applyBorder="1" applyAlignment="1"/>
    <xf numFmtId="3" fontId="5" fillId="8" borderId="5" xfId="3" applyNumberFormat="1" applyFont="1" applyFill="1" applyBorder="1" applyAlignment="1"/>
    <xf numFmtId="0" fontId="16" fillId="0" borderId="0" xfId="0" applyFont="1"/>
    <xf numFmtId="3" fontId="1" fillId="0" borderId="0" xfId="3" applyNumberFormat="1" applyFont="1" applyAlignment="1">
      <alignment horizontal="right"/>
    </xf>
    <xf numFmtId="1" fontId="1" fillId="0" borderId="0" xfId="3" applyNumberFormat="1" applyFont="1"/>
    <xf numFmtId="9" fontId="2" fillId="5" borderId="0" xfId="3" applyNumberFormat="1" applyFont="1" applyFill="1" applyAlignment="1">
      <alignment horizontal="left" vertical="center"/>
    </xf>
    <xf numFmtId="0" fontId="15" fillId="5" borderId="0" xfId="2" applyFont="1" applyFill="1" applyBorder="1" applyAlignment="1" applyProtection="1">
      <alignment horizontal="left" vertical="center"/>
    </xf>
    <xf numFmtId="9" fontId="3" fillId="6" borderId="0" xfId="3" applyNumberFormat="1" applyFont="1" applyFill="1" applyAlignment="1">
      <alignment vertical="center"/>
    </xf>
    <xf numFmtId="9" fontId="3" fillId="6" borderId="0" xfId="3" applyNumberFormat="1" applyFont="1" applyFill="1" applyBorder="1" applyAlignment="1">
      <alignment vertical="center"/>
    </xf>
    <xf numFmtId="0" fontId="3" fillId="6" borderId="4" xfId="0" applyFont="1" applyFill="1" applyBorder="1" applyAlignment="1" applyProtection="1">
      <alignment horizontal="left" vertical="center"/>
    </xf>
    <xf numFmtId="0" fontId="3" fillId="6" borderId="7" xfId="0" applyFont="1" applyFill="1" applyBorder="1" applyAlignment="1" applyProtection="1">
      <alignment horizontal="left" vertical="center"/>
    </xf>
    <xf numFmtId="0" fontId="2" fillId="6" borderId="8" xfId="0" applyFont="1" applyFill="1" applyBorder="1" applyAlignment="1" applyProtection="1">
      <alignment horizontal="left" vertical="center" indent="2"/>
    </xf>
    <xf numFmtId="3" fontId="2" fillId="6" borderId="8" xfId="0" applyNumberFormat="1" applyFont="1" applyFill="1" applyBorder="1" applyAlignment="1" applyProtection="1">
      <alignment horizontal="right" vertical="center"/>
      <protection locked="0"/>
    </xf>
    <xf numFmtId="3" fontId="2" fillId="6" borderId="0" xfId="0" applyNumberFormat="1" applyFont="1" applyFill="1" applyBorder="1" applyAlignment="1" applyProtection="1">
      <alignment horizontal="right" vertical="center"/>
      <protection locked="0"/>
    </xf>
    <xf numFmtId="3" fontId="3" fillId="6" borderId="8" xfId="0" applyNumberFormat="1" applyFont="1" applyFill="1" applyBorder="1" applyAlignment="1" applyProtection="1">
      <alignment horizontal="right" vertical="center"/>
      <protection locked="0"/>
    </xf>
    <xf numFmtId="0" fontId="3" fillId="6" borderId="8" xfId="0" applyFont="1" applyFill="1" applyBorder="1" applyAlignment="1" applyProtection="1">
      <alignment horizontal="left" vertical="center" indent="2"/>
    </xf>
    <xf numFmtId="3" fontId="3" fillId="6" borderId="0" xfId="0" applyNumberFormat="1" applyFont="1" applyFill="1" applyBorder="1" applyAlignment="1" applyProtection="1">
      <alignment horizontal="right" vertical="center"/>
      <protection locked="0"/>
    </xf>
    <xf numFmtId="0" fontId="2" fillId="6" borderId="10" xfId="0" applyFont="1" applyFill="1" applyBorder="1" applyAlignment="1" applyProtection="1">
      <alignment horizontal="left" vertical="center" indent="2"/>
    </xf>
    <xf numFmtId="3" fontId="2" fillId="6" borderId="10" xfId="0" applyNumberFormat="1" applyFont="1" applyFill="1" applyBorder="1" applyAlignment="1" applyProtection="1">
      <alignment horizontal="right" vertical="center"/>
      <protection locked="0"/>
    </xf>
    <xf numFmtId="3" fontId="2" fillId="6" borderId="11" xfId="0" applyNumberFormat="1" applyFont="1" applyFill="1" applyBorder="1" applyAlignment="1" applyProtection="1">
      <alignment horizontal="right" vertical="center"/>
      <protection locked="0"/>
    </xf>
    <xf numFmtId="3" fontId="3" fillId="6" borderId="10" xfId="0" applyNumberFormat="1" applyFont="1" applyFill="1" applyBorder="1" applyAlignment="1" applyProtection="1">
      <alignment horizontal="right" vertical="center"/>
      <protection locked="0"/>
    </xf>
    <xf numFmtId="0" fontId="3" fillId="6" borderId="8" xfId="0" applyFont="1" applyFill="1" applyBorder="1" applyAlignment="1" applyProtection="1">
      <alignment horizontal="left" vertical="center"/>
    </xf>
    <xf numFmtId="3" fontId="3" fillId="6" borderId="5" xfId="0" applyNumberFormat="1" applyFont="1" applyFill="1" applyBorder="1" applyAlignment="1" applyProtection="1">
      <alignment horizontal="right" vertical="center"/>
      <protection locked="0"/>
    </xf>
    <xf numFmtId="3" fontId="2" fillId="6" borderId="12" xfId="0" applyNumberFormat="1" applyFont="1" applyFill="1" applyBorder="1" applyAlignment="1" applyProtection="1">
      <alignment horizontal="right" vertical="center"/>
      <protection locked="0"/>
    </xf>
    <xf numFmtId="0" fontId="2" fillId="6" borderId="0" xfId="0" applyFont="1" applyFill="1" applyBorder="1" applyAlignment="1" applyProtection="1">
      <alignment horizontal="left" vertical="center" indent="2"/>
    </xf>
    <xf numFmtId="3" fontId="2" fillId="0" borderId="0" xfId="0" applyNumberFormat="1" applyFont="1" applyFill="1" applyBorder="1" applyAlignment="1" applyProtection="1"/>
    <xf numFmtId="3" fontId="2" fillId="0" borderId="0" xfId="0" applyNumberFormat="1" applyFont="1" applyFill="1" applyAlignment="1" applyProtection="1">
      <alignment horizontal="left" vertical="center"/>
    </xf>
    <xf numFmtId="0" fontId="2" fillId="6" borderId="8" xfId="0" applyFont="1" applyFill="1" applyBorder="1" applyAlignment="1" applyProtection="1">
      <alignment horizontal="left" vertical="center"/>
    </xf>
    <xf numFmtId="0" fontId="2" fillId="6" borderId="8" xfId="0" applyFont="1" applyFill="1" applyBorder="1" applyAlignment="1" applyProtection="1">
      <alignment horizontal="left" vertical="center" indent="1"/>
    </xf>
    <xf numFmtId="0" fontId="2" fillId="6" borderId="8" xfId="0" applyFont="1" applyFill="1" applyBorder="1" applyAlignment="1" applyProtection="1">
      <alignment horizontal="left" vertical="center" indent="4"/>
    </xf>
    <xf numFmtId="4" fontId="2" fillId="6" borderId="8" xfId="0" applyNumberFormat="1" applyFont="1" applyFill="1" applyBorder="1" applyAlignment="1" applyProtection="1">
      <alignment horizontal="right" vertical="center"/>
      <protection locked="0"/>
    </xf>
    <xf numFmtId="4" fontId="2" fillId="6" borderId="0" xfId="0" applyNumberFormat="1" applyFont="1" applyFill="1" applyBorder="1" applyAlignment="1" applyProtection="1">
      <alignment horizontal="right" vertical="center"/>
      <protection locked="0"/>
    </xf>
    <xf numFmtId="4" fontId="3" fillId="6" borderId="8" xfId="0" applyNumberFormat="1" applyFont="1" applyFill="1" applyBorder="1" applyAlignment="1" applyProtection="1">
      <alignment horizontal="right" vertical="center"/>
      <protection locked="0"/>
    </xf>
    <xf numFmtId="0" fontId="3" fillId="6" borderId="10" xfId="0" applyFont="1" applyFill="1" applyBorder="1" applyAlignment="1" applyProtection="1">
      <alignment horizontal="left" vertical="center"/>
    </xf>
    <xf numFmtId="4" fontId="3" fillId="6" borderId="10" xfId="0" applyNumberFormat="1" applyFont="1" applyFill="1" applyBorder="1" applyAlignment="1" applyProtection="1">
      <alignment horizontal="right" vertical="center"/>
      <protection locked="0"/>
    </xf>
    <xf numFmtId="4" fontId="2" fillId="6" borderId="11" xfId="0" applyNumberFormat="1" applyFont="1" applyFill="1" applyBorder="1" applyAlignment="1" applyProtection="1">
      <alignment horizontal="right" vertical="center"/>
      <protection locked="0"/>
    </xf>
    <xf numFmtId="3" fontId="3" fillId="6" borderId="5" xfId="5" applyNumberFormat="1" applyFont="1" applyFill="1" applyBorder="1" applyAlignment="1" applyProtection="1">
      <alignment vertical="center"/>
    </xf>
    <xf numFmtId="3" fontId="2" fillId="6" borderId="5" xfId="0" applyNumberFormat="1" applyFont="1" applyFill="1" applyBorder="1" applyAlignment="1" applyProtection="1">
      <alignment horizontal="center" vertical="center" wrapText="1"/>
    </xf>
    <xf numFmtId="3" fontId="2" fillId="6" borderId="8" xfId="5" applyNumberFormat="1" applyFont="1" applyFill="1" applyBorder="1" applyAlignment="1" applyProtection="1">
      <alignment horizontal="left" vertical="center" indent="2"/>
    </xf>
    <xf numFmtId="3" fontId="2" fillId="6" borderId="8" xfId="0" applyNumberFormat="1" applyFont="1" applyFill="1" applyBorder="1" applyAlignment="1" applyProtection="1">
      <alignment horizontal="center" vertical="center" wrapText="1"/>
    </xf>
    <xf numFmtId="3" fontId="3" fillId="6" borderId="8" xfId="5" applyNumberFormat="1" applyFont="1" applyFill="1" applyBorder="1" applyAlignment="1" applyProtection="1">
      <alignment vertical="center"/>
    </xf>
    <xf numFmtId="3" fontId="2" fillId="6" borderId="10" xfId="0" applyNumberFormat="1" applyFont="1" applyFill="1" applyBorder="1" applyAlignment="1" applyProtection="1">
      <alignment horizontal="left" vertical="center" indent="2"/>
    </xf>
    <xf numFmtId="3" fontId="2" fillId="6" borderId="10" xfId="0" applyNumberFormat="1" applyFont="1" applyFill="1" applyBorder="1" applyAlignment="1" applyProtection="1">
      <alignment horizontal="center" vertical="center" wrapText="1"/>
    </xf>
    <xf numFmtId="0" fontId="3" fillId="6" borderId="0" xfId="0" applyFont="1" applyFill="1" applyBorder="1" applyAlignment="1" applyProtection="1">
      <alignment horizontal="left" vertical="center"/>
    </xf>
    <xf numFmtId="3" fontId="3" fillId="6" borderId="0" xfId="0" applyNumberFormat="1" applyFont="1" applyFill="1" applyBorder="1" applyAlignment="1" applyProtection="1">
      <alignment horizontal="center" vertical="center" wrapText="1"/>
    </xf>
    <xf numFmtId="3" fontId="2" fillId="6" borderId="0" xfId="0" applyNumberFormat="1" applyFont="1" applyFill="1" applyBorder="1" applyAlignment="1" applyProtection="1">
      <alignment horizontal="left" vertical="center"/>
    </xf>
    <xf numFmtId="3" fontId="2" fillId="6" borderId="0" xfId="0" applyNumberFormat="1" applyFont="1" applyFill="1" applyBorder="1" applyProtection="1">
      <protection locked="0"/>
    </xf>
    <xf numFmtId="3" fontId="2" fillId="6" borderId="5" xfId="0" applyNumberFormat="1" applyFont="1" applyFill="1" applyBorder="1" applyAlignment="1" applyProtection="1">
      <alignment vertical="center"/>
      <protection locked="0"/>
    </xf>
    <xf numFmtId="164" fontId="3" fillId="6" borderId="8" xfId="6" applyNumberFormat="1" applyFont="1" applyFill="1" applyBorder="1" applyAlignment="1" applyProtection="1">
      <alignment vertical="center"/>
    </xf>
    <xf numFmtId="164" fontId="2" fillId="6" borderId="8" xfId="0" applyNumberFormat="1" applyFont="1" applyFill="1" applyBorder="1" applyAlignment="1" applyProtection="1">
      <alignment horizontal="right" vertical="center"/>
      <protection locked="0"/>
    </xf>
    <xf numFmtId="164" fontId="2" fillId="6" borderId="0" xfId="0" applyNumberFormat="1" applyFont="1" applyFill="1" applyBorder="1" applyAlignment="1" applyProtection="1">
      <alignment horizontal="right" vertical="center"/>
      <protection locked="0"/>
    </xf>
    <xf numFmtId="164" fontId="3" fillId="6" borderId="8" xfId="0" applyNumberFormat="1" applyFont="1" applyFill="1" applyBorder="1" applyAlignment="1" applyProtection="1">
      <alignment horizontal="right" vertical="center"/>
      <protection locked="0"/>
    </xf>
    <xf numFmtId="0" fontId="3" fillId="6" borderId="8" xfId="0" applyFont="1" applyFill="1" applyBorder="1" applyAlignment="1" applyProtection="1">
      <alignment vertical="center"/>
    </xf>
    <xf numFmtId="0" fontId="2" fillId="6" borderId="10" xfId="0" applyFont="1" applyFill="1" applyBorder="1" applyAlignment="1" applyProtection="1">
      <alignment horizontal="left" vertical="center" indent="4"/>
    </xf>
    <xf numFmtId="3" fontId="3" fillId="6" borderId="3" xfId="0" applyNumberFormat="1" applyFont="1" applyFill="1" applyBorder="1" applyAlignment="1" applyProtection="1">
      <alignment horizontal="center" vertical="center" wrapText="1"/>
      <protection locked="0"/>
    </xf>
    <xf numFmtId="165" fontId="3" fillId="6" borderId="5" xfId="0" applyNumberFormat="1" applyFont="1" applyFill="1" applyBorder="1" applyAlignment="1" applyProtection="1">
      <alignment vertical="top"/>
      <protection locked="0"/>
    </xf>
    <xf numFmtId="165" fontId="2" fillId="6" borderId="12" xfId="0" applyNumberFormat="1" applyFont="1" applyFill="1" applyBorder="1" applyAlignment="1" applyProtection="1">
      <alignment vertical="top"/>
      <protection locked="0"/>
    </xf>
    <xf numFmtId="165" fontId="2" fillId="6" borderId="0" xfId="0" applyNumberFormat="1" applyFont="1" applyFill="1" applyBorder="1" applyAlignment="1">
      <alignment vertical="top"/>
    </xf>
    <xf numFmtId="165" fontId="2" fillId="6" borderId="0" xfId="0" applyNumberFormat="1" applyFont="1" applyFill="1" applyBorder="1" applyAlignment="1" applyProtection="1">
      <alignment vertical="top"/>
      <protection locked="0"/>
    </xf>
    <xf numFmtId="165" fontId="3" fillId="6" borderId="8" xfId="0" applyNumberFormat="1" applyFont="1" applyFill="1" applyBorder="1" applyAlignment="1">
      <alignment vertical="top"/>
    </xf>
    <xf numFmtId="165" fontId="3" fillId="6" borderId="8" xfId="0" applyNumberFormat="1" applyFont="1" applyFill="1" applyBorder="1" applyAlignment="1" applyProtection="1">
      <alignment horizontal="right" vertical="top"/>
    </xf>
    <xf numFmtId="165" fontId="2" fillId="6" borderId="0" xfId="0" applyNumberFormat="1" applyFont="1" applyFill="1" applyBorder="1" applyAlignment="1" applyProtection="1">
      <alignment vertical="top"/>
    </xf>
    <xf numFmtId="165" fontId="3" fillId="6" borderId="5" xfId="0" applyNumberFormat="1" applyFont="1" applyFill="1" applyBorder="1" applyAlignment="1" applyProtection="1">
      <alignment vertical="center" wrapText="1"/>
    </xf>
    <xf numFmtId="165" fontId="3" fillId="6" borderId="12" xfId="0" applyNumberFormat="1" applyFont="1" applyFill="1" applyBorder="1" applyAlignment="1" applyProtection="1">
      <alignment vertical="center" wrapText="1"/>
      <protection locked="0"/>
    </xf>
    <xf numFmtId="3" fontId="3" fillId="6" borderId="10" xfId="0" applyNumberFormat="1" applyFont="1" applyFill="1" applyBorder="1" applyAlignment="1" applyProtection="1">
      <alignment vertical="center" wrapText="1"/>
    </xf>
    <xf numFmtId="3" fontId="3" fillId="6" borderId="11" xfId="0" applyNumberFormat="1" applyFont="1" applyFill="1" applyBorder="1" applyAlignment="1" applyProtection="1">
      <alignment vertical="center" wrapText="1"/>
      <protection locked="0"/>
    </xf>
    <xf numFmtId="3" fontId="2" fillId="6" borderId="0" xfId="0" applyNumberFormat="1" applyFont="1" applyFill="1" applyBorder="1" applyAlignment="1" applyProtection="1">
      <alignment horizontal="left" vertical="top" wrapText="1"/>
    </xf>
    <xf numFmtId="0" fontId="3" fillId="0" borderId="0" xfId="3" applyFont="1" applyBorder="1" applyAlignment="1">
      <alignment horizontal="left" vertical="top" wrapText="1"/>
    </xf>
    <xf numFmtId="0" fontId="0" fillId="0" borderId="0" xfId="3" applyFont="1"/>
    <xf numFmtId="1" fontId="2" fillId="0" borderId="2" xfId="3" applyNumberFormat="1" applyFont="1" applyBorder="1" applyAlignment="1">
      <alignment horizontal="center" vertical="center"/>
    </xf>
    <xf numFmtId="0" fontId="1" fillId="0" borderId="2" xfId="3" applyFont="1" applyBorder="1" applyAlignment="1">
      <alignment horizontal="center"/>
    </xf>
    <xf numFmtId="0" fontId="3" fillId="0" borderId="0" xfId="3" applyFont="1" applyBorder="1" applyAlignment="1">
      <alignment vertical="top" wrapText="1"/>
    </xf>
    <xf numFmtId="0" fontId="5" fillId="4" borderId="9" xfId="3" applyFont="1" applyFill="1" applyBorder="1" applyAlignment="1">
      <alignment horizontal="left" vertical="center"/>
    </xf>
    <xf numFmtId="3" fontId="3" fillId="6" borderId="1" xfId="0" applyNumberFormat="1" applyFont="1" applyFill="1" applyBorder="1" applyAlignment="1" applyProtection="1">
      <alignment horizontal="center" vertical="center" wrapText="1"/>
      <protection locked="0"/>
    </xf>
    <xf numFmtId="3" fontId="3" fillId="6" borderId="7" xfId="0" applyNumberFormat="1" applyFont="1" applyFill="1" applyBorder="1" applyAlignment="1" applyProtection="1">
      <alignment vertical="center" wrapText="1"/>
      <protection locked="0"/>
    </xf>
    <xf numFmtId="0" fontId="0" fillId="0" borderId="0" xfId="3" applyFont="1"/>
    <xf numFmtId="0" fontId="0" fillId="0" borderId="0" xfId="0" applyFont="1"/>
    <xf numFmtId="0" fontId="2" fillId="6" borderId="5" xfId="0" applyFont="1" applyFill="1" applyBorder="1" applyAlignment="1" applyProtection="1">
      <alignment vertical="center"/>
    </xf>
    <xf numFmtId="0" fontId="2" fillId="6" borderId="8" xfId="6" applyFont="1" applyFill="1" applyBorder="1" applyAlignment="1" applyProtection="1">
      <alignment horizontal="left" vertical="center" indent="2"/>
    </xf>
    <xf numFmtId="0" fontId="2" fillId="6" borderId="8" xfId="6" applyFont="1" applyFill="1" applyBorder="1" applyAlignment="1" applyProtection="1">
      <alignment vertical="center"/>
    </xf>
    <xf numFmtId="164" fontId="2" fillId="6" borderId="8" xfId="6" applyNumberFormat="1" applyFont="1" applyFill="1" applyBorder="1" applyAlignment="1" applyProtection="1">
      <alignment vertical="center"/>
    </xf>
    <xf numFmtId="0" fontId="15" fillId="0" borderId="8" xfId="2" applyFont="1" applyBorder="1"/>
    <xf numFmtId="0" fontId="1" fillId="2" borderId="9" xfId="3" applyFont="1" applyFill="1" applyBorder="1" applyAlignment="1">
      <alignment horizontal="left" vertical="center"/>
    </xf>
    <xf numFmtId="0" fontId="15" fillId="0" borderId="10" xfId="2" applyFont="1" applyBorder="1"/>
    <xf numFmtId="0" fontId="5" fillId="4" borderId="8" xfId="3" applyFont="1" applyFill="1" applyBorder="1" applyAlignment="1">
      <alignment horizontal="left" vertical="center"/>
    </xf>
    <xf numFmtId="0" fontId="15" fillId="0" borderId="2" xfId="2" applyFont="1" applyBorder="1"/>
    <xf numFmtId="3" fontId="3" fillId="7" borderId="7" xfId="0" applyNumberFormat="1" applyFont="1" applyFill="1" applyBorder="1" applyAlignment="1" applyProtection="1">
      <alignment horizontal="center" vertical="center" wrapText="1"/>
    </xf>
    <xf numFmtId="3" fontId="3" fillId="7" borderId="9" xfId="0" applyNumberFormat="1" applyFont="1" applyFill="1" applyBorder="1" applyAlignment="1" applyProtection="1">
      <alignment horizontal="left" vertical="center"/>
    </xf>
    <xf numFmtId="0" fontId="1" fillId="0" borderId="6" xfId="3" applyFont="1" applyBorder="1"/>
    <xf numFmtId="0" fontId="2" fillId="4" borderId="5" xfId="3" applyFont="1" applyFill="1" applyBorder="1" applyAlignment="1">
      <alignment horizontal="left" vertical="center" wrapText="1"/>
    </xf>
    <xf numFmtId="0" fontId="2" fillId="4" borderId="8" xfId="3" applyFont="1" applyFill="1" applyBorder="1" applyAlignment="1">
      <alignment horizontal="left" vertical="center" wrapText="1"/>
    </xf>
    <xf numFmtId="0" fontId="2" fillId="4" borderId="7" xfId="3" applyFont="1" applyFill="1" applyBorder="1" applyAlignment="1">
      <alignment horizontal="left" vertical="center" wrapText="1"/>
    </xf>
    <xf numFmtId="0" fontId="0" fillId="0" borderId="0" xfId="3" applyFont="1"/>
    <xf numFmtId="9" fontId="2" fillId="0" borderId="8" xfId="3" applyNumberFormat="1" applyFont="1" applyFill="1" applyBorder="1" applyAlignment="1">
      <alignment horizontal="center"/>
    </xf>
    <xf numFmtId="9" fontId="1" fillId="0" borderId="9" xfId="3" applyNumberFormat="1" applyFont="1" applyFill="1" applyBorder="1" applyAlignment="1">
      <alignment horizontal="center"/>
    </xf>
    <xf numFmtId="9" fontId="2" fillId="9" borderId="5" xfId="1" applyFont="1" applyFill="1" applyBorder="1" applyAlignment="1" applyProtection="1">
      <alignment horizontal="center" vertical="center"/>
    </xf>
    <xf numFmtId="9" fontId="2" fillId="9" borderId="5" xfId="3" applyNumberFormat="1" applyFont="1" applyFill="1" applyBorder="1" applyAlignment="1">
      <alignment horizontal="center" vertical="center"/>
    </xf>
    <xf numFmtId="9" fontId="2" fillId="9" borderId="8" xfId="1" applyFont="1" applyFill="1" applyBorder="1" applyAlignment="1" applyProtection="1">
      <alignment horizontal="center" vertical="center"/>
    </xf>
    <xf numFmtId="9" fontId="2" fillId="9" borderId="5" xfId="1" applyFont="1" applyFill="1" applyBorder="1" applyAlignment="1" applyProtection="1">
      <alignment horizontal="center"/>
    </xf>
    <xf numFmtId="9" fontId="2" fillId="9" borderId="6" xfId="1" applyFont="1" applyFill="1" applyBorder="1" applyAlignment="1" applyProtection="1">
      <alignment horizontal="center"/>
    </xf>
    <xf numFmtId="0" fontId="0" fillId="0" borderId="0" xfId="3" applyFont="1"/>
    <xf numFmtId="9" fontId="2" fillId="3" borderId="5" xfId="1" applyFont="1" applyFill="1" applyBorder="1" applyAlignment="1" applyProtection="1">
      <alignment horizontal="center" vertical="center"/>
    </xf>
    <xf numFmtId="0" fontId="0" fillId="0" borderId="0" xfId="3" applyFont="1"/>
    <xf numFmtId="0" fontId="3" fillId="0" borderId="0" xfId="3" applyFont="1" applyBorder="1" applyAlignment="1">
      <alignment horizontal="left" vertical="top" wrapText="1"/>
    </xf>
    <xf numFmtId="0" fontId="0" fillId="0" borderId="0" xfId="3" applyFont="1"/>
    <xf numFmtId="1" fontId="2" fillId="0" borderId="2" xfId="3" applyNumberFormat="1" applyFont="1" applyBorder="1" applyAlignment="1">
      <alignment horizontal="center" vertical="center"/>
    </xf>
    <xf numFmtId="0" fontId="1" fillId="0" borderId="2" xfId="3" applyFont="1" applyBorder="1" applyAlignment="1">
      <alignment horizontal="center"/>
    </xf>
    <xf numFmtId="0" fontId="3" fillId="0" borderId="0" xfId="3" applyFont="1" applyBorder="1" applyAlignment="1">
      <alignment vertical="top" wrapText="1"/>
    </xf>
    <xf numFmtId="0" fontId="10" fillId="0" borderId="2" xfId="3" applyFont="1" applyBorder="1" applyAlignment="1">
      <alignment horizontal="center"/>
    </xf>
    <xf numFmtId="0" fontId="3" fillId="6" borderId="5" xfId="0" applyFont="1" applyFill="1" applyBorder="1" applyAlignment="1" applyProtection="1">
      <alignment horizontal="left" vertical="top" wrapText="1"/>
    </xf>
    <xf numFmtId="0" fontId="3" fillId="6" borderId="8" xfId="0" applyFont="1" applyFill="1" applyBorder="1" applyAlignment="1" applyProtection="1">
      <alignment horizontal="left" vertical="top" wrapText="1"/>
    </xf>
    <xf numFmtId="3" fontId="2" fillId="0" borderId="0" xfId="0" applyNumberFormat="1" applyFont="1" applyFill="1" applyAlignment="1" applyProtection="1">
      <alignment horizontal="left" vertical="center" wrapText="1"/>
    </xf>
    <xf numFmtId="3" fontId="2" fillId="0" borderId="0" xfId="0" applyNumberFormat="1" applyFont="1" applyFill="1" applyBorder="1" applyAlignment="1" applyProtection="1">
      <alignment horizontal="left" vertical="top" wrapText="1"/>
    </xf>
    <xf numFmtId="3" fontId="2" fillId="6" borderId="0" xfId="0" applyNumberFormat="1" applyFont="1" applyFill="1" applyBorder="1" applyAlignment="1" applyProtection="1">
      <alignment horizontal="left" vertical="top" wrapText="1"/>
    </xf>
    <xf numFmtId="3" fontId="2" fillId="6" borderId="0" xfId="0" applyNumberFormat="1" applyFont="1" applyFill="1" applyAlignment="1" applyProtection="1">
      <alignment horizontal="left" vertical="top" wrapText="1"/>
    </xf>
  </cellXfs>
  <cellStyles count="7">
    <cellStyle name="Lien hypertexte" xfId="2" builtinId="8"/>
    <cellStyle name="Motif 2" xfId="4"/>
    <cellStyle name="Normal" xfId="0" builtinId="0"/>
    <cellStyle name="Normal_Feuil1" xfId="6"/>
    <cellStyle name="Normal_Feuil4" xfId="5"/>
    <cellStyle name="Pourcentage" xfId="1" builtinId="5"/>
    <cellStyle name="Texte explicatif" xfId="3" builtinId="53" customBuiltin="1"/>
  </cellStyles>
  <dxfs count="0"/>
  <tableStyles count="0" defaultTableStyle="TableStyleMedium2" defaultPivotStyle="PivotStyleLight16"/>
  <colors>
    <indexedColors>
      <rgbColor rgb="FF000000"/>
      <rgbColor rgb="FFFFFFFF"/>
      <rgbColor rgb="FFFF0000"/>
      <rgbColor rgb="FFF1FF67"/>
      <rgbColor rgb="FF0000FF"/>
      <rgbColor rgb="FFFFFF00"/>
      <rgbColor rgb="FFFFF0CB"/>
      <rgbColor rgb="FFEDF7F6"/>
      <rgbColor rgb="FF9C0006"/>
      <rgbColor rgb="FF006100"/>
      <rgbColor rgb="FF000080"/>
      <rgbColor rgb="FF9C6500"/>
      <rgbColor rgb="FF800080"/>
      <rgbColor rgb="FF00A9A0"/>
      <rgbColor rgb="FFB2B2B2"/>
      <rgbColor rgb="FF7F7F7F"/>
      <rgbColor rgb="FFC4E5D6"/>
      <rgbColor rgb="FFFFC7CE"/>
      <rgbColor rgb="FFFFFFCC"/>
      <rgbColor rgb="FFDBEFED"/>
      <rgbColor rgb="FF660066"/>
      <rgbColor rgb="FFCE84C3"/>
      <rgbColor rgb="FF0080FF"/>
      <rgbColor rgb="FFEFCDE1"/>
      <rgbColor rgb="FF000080"/>
      <rgbColor rgb="FFF9FFC2"/>
      <rgbColor rgb="FFEEFF49"/>
      <rgbColor rgb="FFF2F2F2"/>
      <rgbColor rgb="FF800080"/>
      <rgbColor rgb="FF800000"/>
      <rgbColor rgb="FFFFEB9C"/>
      <rgbColor rgb="FF0000FF"/>
      <rgbColor rgb="FFEFD6EB"/>
      <rgbColor rgb="FFE2F2EB"/>
      <rgbColor rgb="FFC6EFCE"/>
      <rgbColor rgb="FFF4FF86"/>
      <rgbColor rgb="FFA7D8C2"/>
      <rgbColor rgb="FFE6B4D3"/>
      <rgbColor rgb="FFDEADD7"/>
      <rgbColor rgb="FFFFCC99"/>
      <rgbColor rgb="FFF7E6F0"/>
      <rgbColor rgb="FFC9E6E3"/>
      <rgbColor rgb="FFBCCF00"/>
      <rgbColor rgb="FFFFD162"/>
      <rgbColor rgb="FFFF8001"/>
      <rgbColor rgb="FFFA7D00"/>
      <rgbColor rgb="FF3F3F76"/>
      <rgbColor rgb="FFA5A5A5"/>
      <rgbColor rgb="FF003366"/>
      <rgbColor rgb="FF339966"/>
      <rgbColor rgb="FF003300"/>
      <rgbColor rgb="FF3F3F3F"/>
      <rgbColor rgb="FF993300"/>
      <rgbColor rgb="FFFFE097"/>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27000</xdr:colOff>
      <xdr:row>0</xdr:row>
      <xdr:rowOff>0</xdr:rowOff>
    </xdr:from>
    <xdr:to>
      <xdr:col>0</xdr:col>
      <xdr:colOff>2867400</xdr:colOff>
      <xdr:row>8</xdr:row>
      <xdr:rowOff>95760</xdr:rowOff>
    </xdr:to>
    <xdr:pic>
      <xdr:nvPicPr>
        <xdr:cNvPr id="2" name="Image 3"/>
        <xdr:cNvPicPr/>
      </xdr:nvPicPr>
      <xdr:blipFill>
        <a:blip xmlns:r="http://schemas.openxmlformats.org/officeDocument/2006/relationships" r:embed="rId1"/>
        <a:stretch/>
      </xdr:blipFill>
      <xdr:spPr>
        <a:xfrm>
          <a:off x="27000" y="0"/>
          <a:ext cx="2840400" cy="1555920"/>
        </a:xfrm>
        <a:prstGeom prst="rect">
          <a:avLst/>
        </a:prstGeom>
        <a:ln>
          <a:noFill/>
        </a:ln>
      </xdr:spPr>
    </xdr:pic>
    <xdr:clientData/>
  </xdr:twoCellAnchor>
  <xdr:twoCellAnchor editAs="oneCell">
    <xdr:from>
      <xdr:col>2</xdr:col>
      <xdr:colOff>4932360</xdr:colOff>
      <xdr:row>1</xdr:row>
      <xdr:rowOff>10080</xdr:rowOff>
    </xdr:from>
    <xdr:to>
      <xdr:col>3</xdr:col>
      <xdr:colOff>37800</xdr:colOff>
      <xdr:row>6</xdr:row>
      <xdr:rowOff>130320</xdr:rowOff>
    </xdr:to>
    <xdr:pic>
      <xdr:nvPicPr>
        <xdr:cNvPr id="4" name="Image 7"/>
        <xdr:cNvPicPr/>
      </xdr:nvPicPr>
      <xdr:blipFill>
        <a:blip xmlns:r="http://schemas.openxmlformats.org/officeDocument/2006/relationships" r:embed="rId2"/>
        <a:stretch/>
      </xdr:blipFill>
      <xdr:spPr>
        <a:xfrm>
          <a:off x="9892800" y="187560"/>
          <a:ext cx="743040" cy="1047600"/>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showGridLines="0" zoomScale="85" zoomScaleNormal="85" workbookViewId="0">
      <selection activeCell="B19" sqref="B19"/>
    </sheetView>
  </sheetViews>
  <sheetFormatPr baseColWidth="10" defaultColWidth="9" defaultRowHeight="14.25" x14ac:dyDescent="0.2"/>
  <cols>
    <col min="1" max="1" width="54.875" style="351"/>
    <col min="2" max="2" width="9.25" style="6"/>
    <col min="3" max="3" width="72.875" style="351"/>
    <col min="4" max="1025" width="10.625" style="351"/>
    <col min="1026" max="16384" width="9" style="351"/>
  </cols>
  <sheetData>
    <row r="1" spans="1:1025" x14ac:dyDescent="0.2">
      <c r="B1" s="351"/>
      <c r="C1" s="7"/>
    </row>
    <row r="2" spans="1:1025" x14ac:dyDescent="0.2">
      <c r="B2" s="351"/>
      <c r="C2" s="7"/>
    </row>
    <row r="3" spans="1:1025" x14ac:dyDescent="0.2">
      <c r="B3" s="351"/>
      <c r="C3" s="7"/>
    </row>
    <row r="4" spans="1:1025" ht="15.75" x14ac:dyDescent="0.2">
      <c r="B4" s="8" t="s">
        <v>0</v>
      </c>
      <c r="C4" s="7"/>
    </row>
    <row r="5" spans="1:1025" ht="15.75" x14ac:dyDescent="0.2">
      <c r="B5" s="8" t="s">
        <v>1</v>
      </c>
      <c r="C5" s="7"/>
    </row>
    <row r="6" spans="1:1025" x14ac:dyDescent="0.2">
      <c r="B6" s="351"/>
      <c r="C6" s="7"/>
    </row>
    <row r="7" spans="1:1025" x14ac:dyDescent="0.2">
      <c r="B7" s="351"/>
      <c r="C7" s="7"/>
    </row>
    <row r="8" spans="1:1025" x14ac:dyDescent="0.2">
      <c r="B8" s="351"/>
      <c r="C8" s="7"/>
    </row>
    <row r="9" spans="1:1025" x14ac:dyDescent="0.2">
      <c r="B9" s="351"/>
      <c r="C9" s="7"/>
    </row>
    <row r="10" spans="1:1025" x14ac:dyDescent="0.2">
      <c r="B10" s="351"/>
      <c r="C10" s="7"/>
    </row>
    <row r="11" spans="1:1025" x14ac:dyDescent="0.2">
      <c r="A11" s="9" t="s">
        <v>2</v>
      </c>
      <c r="B11" s="10" t="s">
        <v>3</v>
      </c>
      <c r="C11" s="11" t="s">
        <v>4</v>
      </c>
    </row>
    <row r="12" spans="1:1025" x14ac:dyDescent="0.2">
      <c r="A12" s="12" t="s">
        <v>107</v>
      </c>
      <c r="B12" s="13"/>
      <c r="C12" s="14"/>
      <c r="D12" s="343"/>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3"/>
      <c r="BR12" s="343"/>
      <c r="BS12" s="343"/>
      <c r="BT12" s="343"/>
      <c r="BU12" s="343"/>
      <c r="BV12" s="343"/>
      <c r="BW12" s="343"/>
      <c r="BX12" s="343"/>
      <c r="BY12" s="343"/>
      <c r="BZ12" s="343"/>
      <c r="CA12" s="343"/>
      <c r="CB12" s="343"/>
      <c r="CC12" s="343"/>
      <c r="CD12" s="343"/>
      <c r="CE12" s="343"/>
      <c r="CF12" s="343"/>
      <c r="CG12" s="343"/>
      <c r="CH12" s="343"/>
      <c r="CI12" s="343"/>
      <c r="CJ12" s="343"/>
      <c r="CK12" s="343"/>
      <c r="CL12" s="343"/>
      <c r="CM12" s="343"/>
      <c r="CN12" s="343"/>
      <c r="CO12" s="343"/>
      <c r="CP12" s="343"/>
      <c r="CQ12" s="343"/>
      <c r="CR12" s="343"/>
      <c r="CS12" s="343"/>
      <c r="CT12" s="343"/>
      <c r="CU12" s="343"/>
      <c r="CV12" s="343"/>
      <c r="CW12" s="343"/>
      <c r="CX12" s="343"/>
      <c r="CY12" s="343"/>
      <c r="CZ12" s="343"/>
      <c r="DA12" s="343"/>
      <c r="DB12" s="343"/>
      <c r="DC12" s="343"/>
      <c r="DD12" s="343"/>
      <c r="DE12" s="343"/>
      <c r="DF12" s="343"/>
      <c r="DG12" s="343"/>
      <c r="DH12" s="343"/>
      <c r="DI12" s="343"/>
      <c r="DJ12" s="343"/>
      <c r="DK12" s="343"/>
      <c r="DL12" s="343"/>
      <c r="DM12" s="343"/>
      <c r="DN12" s="343"/>
      <c r="DO12" s="343"/>
      <c r="DP12" s="343"/>
      <c r="DQ12" s="343"/>
      <c r="DR12" s="343"/>
      <c r="DS12" s="343"/>
      <c r="DT12" s="343"/>
      <c r="DU12" s="343"/>
      <c r="DV12" s="343"/>
      <c r="DW12" s="343"/>
      <c r="DX12" s="343"/>
      <c r="DY12" s="343"/>
      <c r="DZ12" s="343"/>
      <c r="EA12" s="343"/>
      <c r="EB12" s="343"/>
      <c r="EC12" s="343"/>
      <c r="ED12" s="343"/>
      <c r="EE12" s="343"/>
      <c r="EF12" s="343"/>
      <c r="EG12" s="343"/>
      <c r="EH12" s="343"/>
      <c r="EI12" s="343"/>
      <c r="EJ12" s="343"/>
      <c r="EK12" s="343"/>
      <c r="EL12" s="343"/>
      <c r="EM12" s="343"/>
      <c r="EN12" s="343"/>
      <c r="EO12" s="343"/>
      <c r="EP12" s="343"/>
      <c r="EQ12" s="343"/>
      <c r="ER12" s="343"/>
      <c r="ES12" s="343"/>
      <c r="ET12" s="343"/>
      <c r="EU12" s="343"/>
      <c r="EV12" s="343"/>
      <c r="EW12" s="343"/>
      <c r="EX12" s="343"/>
      <c r="EY12" s="343"/>
      <c r="EZ12" s="343"/>
      <c r="FA12" s="343"/>
      <c r="FB12" s="343"/>
      <c r="FC12" s="343"/>
      <c r="FD12" s="343"/>
      <c r="FE12" s="343"/>
      <c r="FF12" s="343"/>
      <c r="FG12" s="343"/>
      <c r="FH12" s="343"/>
      <c r="FI12" s="343"/>
      <c r="FJ12" s="343"/>
      <c r="FK12" s="343"/>
      <c r="FL12" s="343"/>
      <c r="FM12" s="343"/>
      <c r="FN12" s="343"/>
      <c r="FO12" s="343"/>
      <c r="FP12" s="343"/>
      <c r="FQ12" s="343"/>
      <c r="FR12" s="343"/>
      <c r="FS12" s="343"/>
      <c r="FT12" s="343"/>
      <c r="FU12" s="343"/>
      <c r="FV12" s="343"/>
      <c r="FW12" s="343"/>
      <c r="FX12" s="343"/>
      <c r="FY12" s="343"/>
      <c r="FZ12" s="343"/>
      <c r="GA12" s="343"/>
      <c r="GB12" s="343"/>
      <c r="GC12" s="343"/>
      <c r="GD12" s="343"/>
      <c r="GE12" s="343"/>
      <c r="GF12" s="343"/>
      <c r="GG12" s="343"/>
      <c r="GH12" s="343"/>
      <c r="GI12" s="343"/>
      <c r="GJ12" s="343"/>
      <c r="GK12" s="343"/>
      <c r="GL12" s="343"/>
      <c r="GM12" s="343"/>
      <c r="GN12" s="343"/>
      <c r="GO12" s="343"/>
      <c r="GP12" s="343"/>
      <c r="GQ12" s="343"/>
      <c r="GR12" s="343"/>
      <c r="GS12" s="343"/>
      <c r="GT12" s="343"/>
      <c r="GU12" s="343"/>
      <c r="GV12" s="343"/>
      <c r="GW12" s="343"/>
      <c r="GX12" s="343"/>
      <c r="GY12" s="343"/>
      <c r="GZ12" s="343"/>
      <c r="HA12" s="343"/>
      <c r="HB12" s="343"/>
      <c r="HC12" s="343"/>
      <c r="HD12" s="343"/>
      <c r="HE12" s="343"/>
      <c r="HF12" s="343"/>
      <c r="HG12" s="343"/>
      <c r="HH12" s="343"/>
      <c r="HI12" s="343"/>
      <c r="HJ12" s="343"/>
      <c r="HK12" s="343"/>
      <c r="HL12" s="343"/>
      <c r="HM12" s="343"/>
      <c r="HN12" s="343"/>
      <c r="HO12" s="343"/>
      <c r="HP12" s="343"/>
      <c r="HQ12" s="343"/>
      <c r="HR12" s="343"/>
      <c r="HS12" s="343"/>
      <c r="HT12" s="343"/>
      <c r="HU12" s="343"/>
      <c r="HV12" s="343"/>
      <c r="HW12" s="343"/>
      <c r="HX12" s="343"/>
      <c r="HY12" s="343"/>
      <c r="HZ12" s="343"/>
      <c r="IA12" s="343"/>
      <c r="IB12" s="343"/>
      <c r="IC12" s="343"/>
      <c r="ID12" s="343"/>
      <c r="IE12" s="343"/>
      <c r="IF12" s="343"/>
      <c r="IG12" s="343"/>
      <c r="IH12" s="343"/>
      <c r="II12" s="343"/>
      <c r="IJ12" s="343"/>
      <c r="IK12" s="343"/>
      <c r="IL12" s="343"/>
      <c r="IM12" s="343"/>
      <c r="IN12" s="343"/>
      <c r="IO12" s="343"/>
      <c r="IP12" s="343"/>
      <c r="IQ12" s="343"/>
      <c r="IR12" s="343"/>
      <c r="IS12" s="343"/>
      <c r="IT12" s="343"/>
      <c r="IU12" s="343"/>
      <c r="IV12" s="343"/>
      <c r="IW12" s="343"/>
      <c r="IX12" s="343"/>
      <c r="IY12" s="343"/>
      <c r="IZ12" s="343"/>
      <c r="JA12" s="343"/>
      <c r="JB12" s="343"/>
      <c r="JC12" s="343"/>
      <c r="JD12" s="343"/>
      <c r="JE12" s="343"/>
      <c r="JF12" s="343"/>
      <c r="JG12" s="343"/>
      <c r="JH12" s="343"/>
      <c r="JI12" s="343"/>
      <c r="JJ12" s="343"/>
      <c r="JK12" s="343"/>
      <c r="JL12" s="343"/>
      <c r="JM12" s="343"/>
      <c r="JN12" s="343"/>
      <c r="JO12" s="343"/>
      <c r="JP12" s="343"/>
      <c r="JQ12" s="343"/>
      <c r="JR12" s="343"/>
      <c r="JS12" s="343"/>
      <c r="JT12" s="343"/>
      <c r="JU12" s="343"/>
      <c r="JV12" s="343"/>
      <c r="JW12" s="343"/>
      <c r="JX12" s="343"/>
      <c r="JY12" s="343"/>
      <c r="JZ12" s="343"/>
      <c r="KA12" s="343"/>
      <c r="KB12" s="343"/>
      <c r="KC12" s="343"/>
      <c r="KD12" s="343"/>
      <c r="KE12" s="343"/>
      <c r="KF12" s="343"/>
      <c r="KG12" s="343"/>
      <c r="KH12" s="343"/>
      <c r="KI12" s="343"/>
      <c r="KJ12" s="343"/>
      <c r="KK12" s="343"/>
      <c r="KL12" s="343"/>
      <c r="KM12" s="343"/>
      <c r="KN12" s="343"/>
      <c r="KO12" s="343"/>
      <c r="KP12" s="343"/>
      <c r="KQ12" s="343"/>
      <c r="KR12" s="343"/>
      <c r="KS12" s="343"/>
      <c r="KT12" s="343"/>
      <c r="KU12" s="343"/>
      <c r="KV12" s="343"/>
      <c r="KW12" s="343"/>
      <c r="KX12" s="343"/>
      <c r="KY12" s="343"/>
      <c r="KZ12" s="343"/>
      <c r="LA12" s="343"/>
      <c r="LB12" s="343"/>
      <c r="LC12" s="343"/>
      <c r="LD12" s="343"/>
      <c r="LE12" s="343"/>
      <c r="LF12" s="343"/>
      <c r="LG12" s="343"/>
      <c r="LH12" s="343"/>
      <c r="LI12" s="343"/>
      <c r="LJ12" s="343"/>
      <c r="LK12" s="343"/>
      <c r="LL12" s="343"/>
      <c r="LM12" s="343"/>
      <c r="LN12" s="343"/>
      <c r="LO12" s="343"/>
      <c r="LP12" s="343"/>
      <c r="LQ12" s="343"/>
      <c r="LR12" s="343"/>
      <c r="LS12" s="343"/>
      <c r="LT12" s="343"/>
      <c r="LU12" s="343"/>
      <c r="LV12" s="343"/>
      <c r="LW12" s="343"/>
      <c r="LX12" s="343"/>
      <c r="LY12" s="343"/>
      <c r="LZ12" s="343"/>
      <c r="MA12" s="343"/>
      <c r="MB12" s="343"/>
      <c r="MC12" s="343"/>
      <c r="MD12" s="343"/>
      <c r="ME12" s="343"/>
      <c r="MF12" s="343"/>
      <c r="MG12" s="343"/>
      <c r="MH12" s="343"/>
      <c r="MI12" s="343"/>
      <c r="MJ12" s="343"/>
      <c r="MK12" s="343"/>
      <c r="ML12" s="343"/>
      <c r="MM12" s="343"/>
      <c r="MN12" s="343"/>
      <c r="MO12" s="343"/>
      <c r="MP12" s="343"/>
      <c r="MQ12" s="343"/>
      <c r="MR12" s="343"/>
      <c r="MS12" s="343"/>
      <c r="MT12" s="343"/>
      <c r="MU12" s="343"/>
      <c r="MV12" s="343"/>
      <c r="MW12" s="343"/>
      <c r="MX12" s="343"/>
      <c r="MY12" s="343"/>
      <c r="MZ12" s="343"/>
      <c r="NA12" s="343"/>
      <c r="NB12" s="343"/>
      <c r="NC12" s="343"/>
      <c r="ND12" s="343"/>
      <c r="NE12" s="343"/>
      <c r="NF12" s="343"/>
      <c r="NG12" s="343"/>
      <c r="NH12" s="343"/>
      <c r="NI12" s="343"/>
      <c r="NJ12" s="343"/>
      <c r="NK12" s="343"/>
      <c r="NL12" s="343"/>
      <c r="NM12" s="343"/>
      <c r="NN12" s="343"/>
      <c r="NO12" s="343"/>
      <c r="NP12" s="343"/>
      <c r="NQ12" s="343"/>
      <c r="NR12" s="343"/>
      <c r="NS12" s="343"/>
      <c r="NT12" s="343"/>
      <c r="NU12" s="343"/>
      <c r="NV12" s="343"/>
      <c r="NW12" s="343"/>
      <c r="NX12" s="343"/>
      <c r="NY12" s="343"/>
      <c r="NZ12" s="343"/>
      <c r="OA12" s="343"/>
      <c r="OB12" s="343"/>
      <c r="OC12" s="343"/>
      <c r="OD12" s="343"/>
      <c r="OE12" s="343"/>
      <c r="OF12" s="343"/>
      <c r="OG12" s="343"/>
      <c r="OH12" s="343"/>
      <c r="OI12" s="343"/>
      <c r="OJ12" s="343"/>
      <c r="OK12" s="343"/>
      <c r="OL12" s="343"/>
      <c r="OM12" s="343"/>
      <c r="ON12" s="343"/>
      <c r="OO12" s="343"/>
      <c r="OP12" s="343"/>
      <c r="OQ12" s="343"/>
      <c r="OR12" s="343"/>
      <c r="OS12" s="343"/>
      <c r="OT12" s="343"/>
      <c r="OU12" s="343"/>
      <c r="OV12" s="343"/>
      <c r="OW12" s="343"/>
      <c r="OX12" s="343"/>
      <c r="OY12" s="343"/>
      <c r="OZ12" s="343"/>
      <c r="PA12" s="343"/>
      <c r="PB12" s="343"/>
      <c r="PC12" s="343"/>
      <c r="PD12" s="343"/>
      <c r="PE12" s="343"/>
      <c r="PF12" s="343"/>
      <c r="PG12" s="343"/>
      <c r="PH12" s="343"/>
      <c r="PI12" s="343"/>
      <c r="PJ12" s="343"/>
      <c r="PK12" s="343"/>
      <c r="PL12" s="343"/>
      <c r="PM12" s="343"/>
      <c r="PN12" s="343"/>
      <c r="PO12" s="343"/>
      <c r="PP12" s="343"/>
      <c r="PQ12" s="343"/>
      <c r="PR12" s="343"/>
      <c r="PS12" s="343"/>
      <c r="PT12" s="343"/>
      <c r="PU12" s="343"/>
      <c r="PV12" s="343"/>
      <c r="PW12" s="343"/>
      <c r="PX12" s="343"/>
      <c r="PY12" s="343"/>
      <c r="PZ12" s="343"/>
      <c r="QA12" s="343"/>
      <c r="QB12" s="343"/>
      <c r="QC12" s="343"/>
      <c r="QD12" s="343"/>
      <c r="QE12" s="343"/>
      <c r="QF12" s="343"/>
      <c r="QG12" s="343"/>
      <c r="QH12" s="343"/>
      <c r="QI12" s="343"/>
      <c r="QJ12" s="343"/>
      <c r="QK12" s="343"/>
      <c r="QL12" s="343"/>
      <c r="QM12" s="343"/>
      <c r="QN12" s="343"/>
      <c r="QO12" s="343"/>
      <c r="QP12" s="343"/>
      <c r="QQ12" s="343"/>
      <c r="QR12" s="343"/>
      <c r="QS12" s="343"/>
      <c r="QT12" s="343"/>
      <c r="QU12" s="343"/>
      <c r="QV12" s="343"/>
      <c r="QW12" s="343"/>
      <c r="QX12" s="343"/>
      <c r="QY12" s="343"/>
      <c r="QZ12" s="343"/>
      <c r="RA12" s="343"/>
      <c r="RB12" s="343"/>
      <c r="RC12" s="343"/>
      <c r="RD12" s="343"/>
      <c r="RE12" s="343"/>
      <c r="RF12" s="343"/>
      <c r="RG12" s="343"/>
      <c r="RH12" s="343"/>
      <c r="RI12" s="343"/>
      <c r="RJ12" s="343"/>
      <c r="RK12" s="343"/>
      <c r="RL12" s="343"/>
      <c r="RM12" s="343"/>
      <c r="RN12" s="343"/>
      <c r="RO12" s="343"/>
      <c r="RP12" s="343"/>
      <c r="RQ12" s="343"/>
      <c r="RR12" s="343"/>
      <c r="RS12" s="343"/>
      <c r="RT12" s="343"/>
      <c r="RU12" s="343"/>
      <c r="RV12" s="343"/>
      <c r="RW12" s="343"/>
      <c r="RX12" s="343"/>
      <c r="RY12" s="343"/>
      <c r="RZ12" s="343"/>
      <c r="SA12" s="343"/>
      <c r="SB12" s="343"/>
      <c r="SC12" s="343"/>
      <c r="SD12" s="343"/>
      <c r="SE12" s="343"/>
      <c r="SF12" s="343"/>
      <c r="SG12" s="343"/>
      <c r="SH12" s="343"/>
      <c r="SI12" s="343"/>
      <c r="SJ12" s="343"/>
      <c r="SK12" s="343"/>
      <c r="SL12" s="343"/>
      <c r="SM12" s="343"/>
      <c r="SN12" s="343"/>
      <c r="SO12" s="343"/>
      <c r="SP12" s="343"/>
      <c r="SQ12" s="343"/>
      <c r="SR12" s="343"/>
      <c r="SS12" s="343"/>
      <c r="ST12" s="343"/>
      <c r="SU12" s="343"/>
      <c r="SV12" s="343"/>
      <c r="SW12" s="343"/>
      <c r="SX12" s="343"/>
      <c r="SY12" s="343"/>
      <c r="SZ12" s="343"/>
      <c r="TA12" s="343"/>
      <c r="TB12" s="343"/>
      <c r="TC12" s="343"/>
      <c r="TD12" s="343"/>
      <c r="TE12" s="343"/>
      <c r="TF12" s="343"/>
      <c r="TG12" s="343"/>
      <c r="TH12" s="343"/>
      <c r="TI12" s="343"/>
      <c r="TJ12" s="343"/>
      <c r="TK12" s="343"/>
      <c r="TL12" s="343"/>
      <c r="TM12" s="343"/>
      <c r="TN12" s="343"/>
      <c r="TO12" s="343"/>
      <c r="TP12" s="343"/>
      <c r="TQ12" s="343"/>
      <c r="TR12" s="343"/>
      <c r="TS12" s="343"/>
      <c r="TT12" s="343"/>
      <c r="TU12" s="343"/>
      <c r="TV12" s="343"/>
      <c r="TW12" s="343"/>
      <c r="TX12" s="343"/>
      <c r="TY12" s="343"/>
      <c r="TZ12" s="343"/>
      <c r="UA12" s="343"/>
      <c r="UB12" s="343"/>
      <c r="UC12" s="343"/>
      <c r="UD12" s="343"/>
      <c r="UE12" s="343"/>
      <c r="UF12" s="343"/>
      <c r="UG12" s="343"/>
      <c r="UH12" s="343"/>
      <c r="UI12" s="343"/>
      <c r="UJ12" s="343"/>
      <c r="UK12" s="343"/>
      <c r="UL12" s="343"/>
      <c r="UM12" s="343"/>
      <c r="UN12" s="343"/>
      <c r="UO12" s="343"/>
      <c r="UP12" s="343"/>
      <c r="UQ12" s="343"/>
      <c r="UR12" s="343"/>
      <c r="US12" s="343"/>
      <c r="UT12" s="343"/>
      <c r="UU12" s="343"/>
      <c r="UV12" s="343"/>
      <c r="UW12" s="343"/>
      <c r="UX12" s="343"/>
      <c r="UY12" s="343"/>
      <c r="UZ12" s="343"/>
      <c r="VA12" s="343"/>
      <c r="VB12" s="343"/>
      <c r="VC12" s="343"/>
      <c r="VD12" s="343"/>
      <c r="VE12" s="343"/>
      <c r="VF12" s="343"/>
      <c r="VG12" s="343"/>
      <c r="VH12" s="343"/>
      <c r="VI12" s="343"/>
      <c r="VJ12" s="343"/>
      <c r="VK12" s="343"/>
      <c r="VL12" s="343"/>
      <c r="VM12" s="343"/>
      <c r="VN12" s="343"/>
      <c r="VO12" s="343"/>
      <c r="VP12" s="343"/>
      <c r="VQ12" s="343"/>
      <c r="VR12" s="343"/>
      <c r="VS12" s="343"/>
      <c r="VT12" s="343"/>
      <c r="VU12" s="343"/>
      <c r="VV12" s="343"/>
      <c r="VW12" s="343"/>
      <c r="VX12" s="343"/>
      <c r="VY12" s="343"/>
      <c r="VZ12" s="343"/>
      <c r="WA12" s="343"/>
      <c r="WB12" s="343"/>
      <c r="WC12" s="343"/>
      <c r="WD12" s="343"/>
      <c r="WE12" s="343"/>
      <c r="WF12" s="343"/>
      <c r="WG12" s="343"/>
      <c r="WH12" s="343"/>
      <c r="WI12" s="343"/>
      <c r="WJ12" s="343"/>
      <c r="WK12" s="343"/>
      <c r="WL12" s="343"/>
      <c r="WM12" s="343"/>
      <c r="WN12" s="343"/>
      <c r="WO12" s="343"/>
      <c r="WP12" s="343"/>
      <c r="WQ12" s="343"/>
      <c r="WR12" s="343"/>
      <c r="WS12" s="343"/>
      <c r="WT12" s="343"/>
      <c r="WU12" s="343"/>
      <c r="WV12" s="343"/>
      <c r="WW12" s="343"/>
      <c r="WX12" s="343"/>
      <c r="WY12" s="343"/>
      <c r="WZ12" s="343"/>
      <c r="XA12" s="343"/>
      <c r="XB12" s="343"/>
      <c r="XC12" s="343"/>
      <c r="XD12" s="343"/>
      <c r="XE12" s="343"/>
      <c r="XF12" s="343"/>
      <c r="XG12" s="343"/>
      <c r="XH12" s="343"/>
      <c r="XI12" s="343"/>
      <c r="XJ12" s="343"/>
      <c r="XK12" s="343"/>
      <c r="XL12" s="343"/>
      <c r="XM12" s="343"/>
      <c r="XN12" s="343"/>
      <c r="XO12" s="343"/>
      <c r="XP12" s="343"/>
      <c r="XQ12" s="343"/>
      <c r="XR12" s="343"/>
      <c r="XS12" s="343"/>
      <c r="XT12" s="343"/>
      <c r="XU12" s="343"/>
      <c r="XV12" s="343"/>
      <c r="XW12" s="343"/>
      <c r="XX12" s="343"/>
      <c r="XY12" s="343"/>
      <c r="XZ12" s="343"/>
      <c r="YA12" s="343"/>
      <c r="YB12" s="343"/>
      <c r="YC12" s="343"/>
      <c r="YD12" s="343"/>
      <c r="YE12" s="343"/>
      <c r="YF12" s="343"/>
      <c r="YG12" s="343"/>
      <c r="YH12" s="343"/>
      <c r="YI12" s="343"/>
      <c r="YJ12" s="343"/>
      <c r="YK12" s="343"/>
      <c r="YL12" s="343"/>
      <c r="YM12" s="343"/>
      <c r="YN12" s="343"/>
      <c r="YO12" s="343"/>
      <c r="YP12" s="343"/>
      <c r="YQ12" s="343"/>
      <c r="YR12" s="343"/>
      <c r="YS12" s="343"/>
      <c r="YT12" s="343"/>
      <c r="YU12" s="343"/>
      <c r="YV12" s="343"/>
      <c r="YW12" s="343"/>
      <c r="YX12" s="343"/>
      <c r="YY12" s="343"/>
      <c r="YZ12" s="343"/>
      <c r="ZA12" s="343"/>
      <c r="ZB12" s="343"/>
      <c r="ZC12" s="343"/>
      <c r="ZD12" s="343"/>
      <c r="ZE12" s="343"/>
      <c r="ZF12" s="343"/>
      <c r="ZG12" s="343"/>
      <c r="ZH12" s="343"/>
      <c r="ZI12" s="343"/>
      <c r="ZJ12" s="343"/>
      <c r="ZK12" s="343"/>
      <c r="ZL12" s="343"/>
      <c r="ZM12" s="343"/>
      <c r="ZN12" s="343"/>
      <c r="ZO12" s="343"/>
      <c r="ZP12" s="343"/>
      <c r="ZQ12" s="343"/>
      <c r="ZR12" s="343"/>
      <c r="ZS12" s="343"/>
      <c r="ZT12" s="343"/>
      <c r="ZU12" s="343"/>
      <c r="ZV12" s="343"/>
      <c r="ZW12" s="343"/>
      <c r="ZX12" s="343"/>
      <c r="ZY12" s="343"/>
      <c r="ZZ12" s="343"/>
      <c r="AAA12" s="343"/>
      <c r="AAB12" s="343"/>
      <c r="AAC12" s="343"/>
      <c r="AAD12" s="343"/>
      <c r="AAE12" s="343"/>
      <c r="AAF12" s="343"/>
      <c r="AAG12" s="343"/>
      <c r="AAH12" s="343"/>
      <c r="AAI12" s="343"/>
      <c r="AAJ12" s="343"/>
      <c r="AAK12" s="343"/>
      <c r="AAL12" s="343"/>
      <c r="AAM12" s="343"/>
      <c r="AAN12" s="343"/>
      <c r="AAO12" s="343"/>
      <c r="AAP12" s="343"/>
      <c r="AAQ12" s="343"/>
      <c r="AAR12" s="343"/>
      <c r="AAS12" s="343"/>
      <c r="AAT12" s="343"/>
      <c r="AAU12" s="343"/>
      <c r="AAV12" s="343"/>
      <c r="AAW12" s="343"/>
      <c r="AAX12" s="343"/>
      <c r="AAY12" s="343"/>
      <c r="AAZ12" s="343"/>
      <c r="ABA12" s="343"/>
      <c r="ABB12" s="343"/>
      <c r="ABC12" s="343"/>
      <c r="ABD12" s="343"/>
      <c r="ABE12" s="343"/>
      <c r="ABF12" s="343"/>
      <c r="ABG12" s="343"/>
      <c r="ABH12" s="343"/>
      <c r="ABI12" s="343"/>
      <c r="ABJ12" s="343"/>
      <c r="ABK12" s="343"/>
      <c r="ABL12" s="343"/>
      <c r="ABM12" s="343"/>
      <c r="ABN12" s="343"/>
      <c r="ABO12" s="343"/>
      <c r="ABP12" s="343"/>
      <c r="ABQ12" s="343"/>
      <c r="ABR12" s="343"/>
      <c r="ABS12" s="343"/>
      <c r="ABT12" s="343"/>
      <c r="ABU12" s="343"/>
      <c r="ABV12" s="343"/>
      <c r="ABW12" s="343"/>
      <c r="ABX12" s="343"/>
      <c r="ABY12" s="343"/>
      <c r="ABZ12" s="343"/>
      <c r="ACA12" s="343"/>
      <c r="ACB12" s="343"/>
      <c r="ACC12" s="343"/>
      <c r="ACD12" s="343"/>
      <c r="ACE12" s="343"/>
      <c r="ACF12" s="343"/>
      <c r="ACG12" s="343"/>
      <c r="ACH12" s="343"/>
      <c r="ACI12" s="343"/>
      <c r="ACJ12" s="343"/>
      <c r="ACK12" s="343"/>
      <c r="ACL12" s="343"/>
      <c r="ACM12" s="343"/>
      <c r="ACN12" s="343"/>
      <c r="ACO12" s="343"/>
      <c r="ACP12" s="343"/>
      <c r="ACQ12" s="343"/>
      <c r="ACR12" s="343"/>
      <c r="ACS12" s="343"/>
      <c r="ACT12" s="343"/>
      <c r="ACU12" s="343"/>
      <c r="ACV12" s="343"/>
      <c r="ACW12" s="343"/>
      <c r="ACX12" s="343"/>
      <c r="ACY12" s="343"/>
      <c r="ACZ12" s="343"/>
      <c r="ADA12" s="343"/>
      <c r="ADB12" s="343"/>
      <c r="ADC12" s="343"/>
      <c r="ADD12" s="343"/>
      <c r="ADE12" s="343"/>
      <c r="ADF12" s="343"/>
      <c r="ADG12" s="343"/>
      <c r="ADH12" s="343"/>
      <c r="ADI12" s="343"/>
      <c r="ADJ12" s="343"/>
      <c r="ADK12" s="343"/>
      <c r="ADL12" s="343"/>
      <c r="ADM12" s="343"/>
      <c r="ADN12" s="343"/>
      <c r="ADO12" s="343"/>
      <c r="ADP12" s="343"/>
      <c r="ADQ12" s="343"/>
      <c r="ADR12" s="343"/>
      <c r="ADS12" s="343"/>
      <c r="ADT12" s="343"/>
      <c r="ADU12" s="343"/>
      <c r="ADV12" s="343"/>
      <c r="ADW12" s="343"/>
      <c r="ADX12" s="343"/>
      <c r="ADY12" s="343"/>
      <c r="ADZ12" s="343"/>
      <c r="AEA12" s="343"/>
      <c r="AEB12" s="343"/>
      <c r="AEC12" s="343"/>
      <c r="AED12" s="343"/>
      <c r="AEE12" s="343"/>
      <c r="AEF12" s="343"/>
      <c r="AEG12" s="343"/>
      <c r="AEH12" s="343"/>
      <c r="AEI12" s="343"/>
      <c r="AEJ12" s="343"/>
      <c r="AEK12" s="343"/>
      <c r="AEL12" s="343"/>
      <c r="AEM12" s="343"/>
      <c r="AEN12" s="343"/>
      <c r="AEO12" s="343"/>
      <c r="AEP12" s="343"/>
      <c r="AEQ12" s="343"/>
      <c r="AER12" s="343"/>
      <c r="AES12" s="343"/>
      <c r="AET12" s="343"/>
      <c r="AEU12" s="343"/>
      <c r="AEV12" s="343"/>
      <c r="AEW12" s="343"/>
      <c r="AEX12" s="343"/>
      <c r="AEY12" s="343"/>
      <c r="AEZ12" s="343"/>
      <c r="AFA12" s="343"/>
      <c r="AFB12" s="343"/>
      <c r="AFC12" s="343"/>
      <c r="AFD12" s="343"/>
      <c r="AFE12" s="343"/>
      <c r="AFF12" s="343"/>
      <c r="AFG12" s="343"/>
      <c r="AFH12" s="343"/>
      <c r="AFI12" s="343"/>
      <c r="AFJ12" s="343"/>
      <c r="AFK12" s="343"/>
      <c r="AFL12" s="343"/>
      <c r="AFM12" s="343"/>
      <c r="AFN12" s="343"/>
      <c r="AFO12" s="343"/>
      <c r="AFP12" s="343"/>
      <c r="AFQ12" s="343"/>
      <c r="AFR12" s="343"/>
      <c r="AFS12" s="343"/>
      <c r="AFT12" s="343"/>
      <c r="AFU12" s="343"/>
      <c r="AFV12" s="343"/>
      <c r="AFW12" s="343"/>
      <c r="AFX12" s="343"/>
      <c r="AFY12" s="343"/>
      <c r="AFZ12" s="343"/>
      <c r="AGA12" s="343"/>
      <c r="AGB12" s="343"/>
      <c r="AGC12" s="343"/>
      <c r="AGD12" s="343"/>
      <c r="AGE12" s="343"/>
      <c r="AGF12" s="343"/>
      <c r="AGG12" s="343"/>
      <c r="AGH12" s="343"/>
      <c r="AGI12" s="343"/>
      <c r="AGJ12" s="343"/>
      <c r="AGK12" s="343"/>
      <c r="AGL12" s="343"/>
      <c r="AGM12" s="343"/>
      <c r="AGN12" s="343"/>
      <c r="AGO12" s="343"/>
      <c r="AGP12" s="343"/>
      <c r="AGQ12" s="343"/>
      <c r="AGR12" s="343"/>
      <c r="AGS12" s="343"/>
      <c r="AGT12" s="343"/>
      <c r="AGU12" s="343"/>
      <c r="AGV12" s="343"/>
      <c r="AGW12" s="343"/>
      <c r="AGX12" s="343"/>
      <c r="AGY12" s="343"/>
      <c r="AGZ12" s="343"/>
      <c r="AHA12" s="343"/>
      <c r="AHB12" s="343"/>
      <c r="AHC12" s="343"/>
      <c r="AHD12" s="343"/>
      <c r="AHE12" s="343"/>
      <c r="AHF12" s="343"/>
      <c r="AHG12" s="343"/>
      <c r="AHH12" s="343"/>
      <c r="AHI12" s="343"/>
      <c r="AHJ12" s="343"/>
      <c r="AHK12" s="343"/>
      <c r="AHL12" s="343"/>
      <c r="AHM12" s="343"/>
      <c r="AHN12" s="343"/>
      <c r="AHO12" s="343"/>
      <c r="AHP12" s="343"/>
      <c r="AHQ12" s="343"/>
      <c r="AHR12" s="343"/>
      <c r="AHS12" s="343"/>
      <c r="AHT12" s="343"/>
      <c r="AHU12" s="343"/>
      <c r="AHV12" s="343"/>
      <c r="AHW12" s="343"/>
      <c r="AHX12" s="343"/>
      <c r="AHY12" s="343"/>
      <c r="AHZ12" s="343"/>
      <c r="AIA12" s="343"/>
      <c r="AIB12" s="343"/>
      <c r="AIC12" s="343"/>
      <c r="AID12" s="343"/>
      <c r="AIE12" s="343"/>
      <c r="AIF12" s="343"/>
      <c r="AIG12" s="343"/>
      <c r="AIH12" s="343"/>
      <c r="AII12" s="343"/>
      <c r="AIJ12" s="343"/>
      <c r="AIK12" s="343"/>
      <c r="AIL12" s="343"/>
      <c r="AIM12" s="343"/>
      <c r="AIN12" s="343"/>
      <c r="AIO12" s="343"/>
      <c r="AIP12" s="343"/>
      <c r="AIQ12" s="343"/>
      <c r="AIR12" s="343"/>
      <c r="AIS12" s="343"/>
      <c r="AIT12" s="343"/>
      <c r="AIU12" s="343"/>
      <c r="AIV12" s="343"/>
      <c r="AIW12" s="343"/>
      <c r="AIX12" s="343"/>
      <c r="AIY12" s="343"/>
      <c r="AIZ12" s="343"/>
      <c r="AJA12" s="343"/>
      <c r="AJB12" s="343"/>
      <c r="AJC12" s="343"/>
      <c r="AJD12" s="343"/>
      <c r="AJE12" s="343"/>
      <c r="AJF12" s="343"/>
      <c r="AJG12" s="343"/>
      <c r="AJH12" s="343"/>
      <c r="AJI12" s="343"/>
      <c r="AJJ12" s="343"/>
      <c r="AJK12" s="343"/>
      <c r="AJL12" s="343"/>
      <c r="AJM12" s="343"/>
      <c r="AJN12" s="343"/>
      <c r="AJO12" s="343"/>
      <c r="AJP12" s="343"/>
      <c r="AJQ12" s="343"/>
      <c r="AJR12" s="343"/>
      <c r="AJS12" s="343"/>
      <c r="AJT12" s="343"/>
      <c r="AJU12" s="343"/>
      <c r="AJV12" s="343"/>
      <c r="AJW12" s="343"/>
      <c r="AJX12" s="343"/>
      <c r="AJY12" s="343"/>
      <c r="AJZ12" s="343"/>
      <c r="AKA12" s="343"/>
      <c r="AKB12" s="343"/>
      <c r="AKC12" s="343"/>
      <c r="AKD12" s="343"/>
      <c r="AKE12" s="343"/>
      <c r="AKF12" s="343"/>
      <c r="AKG12" s="343"/>
      <c r="AKH12" s="343"/>
      <c r="AKI12" s="343"/>
      <c r="AKJ12" s="343"/>
      <c r="AKK12" s="343"/>
      <c r="AKL12" s="343"/>
      <c r="AKM12" s="343"/>
      <c r="AKN12" s="343"/>
      <c r="AKO12" s="343"/>
      <c r="AKP12" s="343"/>
      <c r="AKQ12" s="343"/>
      <c r="AKR12" s="343"/>
      <c r="AKS12" s="343"/>
      <c r="AKT12" s="343"/>
      <c r="AKU12" s="343"/>
      <c r="AKV12" s="343"/>
      <c r="AKW12" s="343"/>
      <c r="AKX12" s="343"/>
      <c r="AKY12" s="343"/>
      <c r="AKZ12" s="343"/>
      <c r="ALA12" s="343"/>
      <c r="ALB12" s="343"/>
      <c r="ALC12" s="343"/>
      <c r="ALD12" s="343"/>
      <c r="ALE12" s="343"/>
      <c r="ALF12" s="343"/>
      <c r="ALG12" s="343"/>
      <c r="ALH12" s="343"/>
      <c r="ALI12" s="343"/>
      <c r="ALJ12" s="343"/>
      <c r="ALK12" s="343"/>
      <c r="ALL12" s="343"/>
      <c r="ALM12" s="343"/>
      <c r="ALN12" s="343"/>
      <c r="ALO12" s="343"/>
      <c r="ALP12" s="343"/>
      <c r="ALQ12" s="343"/>
      <c r="ALR12" s="343"/>
      <c r="ALS12" s="343"/>
      <c r="ALT12" s="343"/>
      <c r="ALU12" s="343"/>
      <c r="ALV12" s="343"/>
      <c r="ALW12" s="343"/>
      <c r="ALX12" s="343"/>
      <c r="ALY12" s="343"/>
      <c r="ALZ12" s="343"/>
      <c r="AMA12" s="343"/>
      <c r="AMB12" s="343"/>
      <c r="AMC12" s="343"/>
      <c r="AMD12" s="343"/>
      <c r="AME12" s="343"/>
      <c r="AMF12" s="343"/>
      <c r="AMG12" s="343"/>
      <c r="AMH12" s="343"/>
      <c r="AMI12" s="343"/>
      <c r="AMJ12" s="343"/>
      <c r="AMK12" s="343"/>
    </row>
    <row r="13" spans="1:1025" x14ac:dyDescent="0.2">
      <c r="A13" s="17"/>
      <c r="B13" s="356" t="s">
        <v>108</v>
      </c>
      <c r="C13" s="357" t="s">
        <v>109</v>
      </c>
      <c r="D13" s="343"/>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c r="BX13" s="343"/>
      <c r="BY13" s="343"/>
      <c r="BZ13" s="343"/>
      <c r="CA13" s="343"/>
      <c r="CB13" s="343"/>
      <c r="CC13" s="343"/>
      <c r="CD13" s="343"/>
      <c r="CE13" s="343"/>
      <c r="CF13" s="343"/>
      <c r="CG13" s="343"/>
      <c r="CH13" s="343"/>
      <c r="CI13" s="343"/>
      <c r="CJ13" s="343"/>
      <c r="CK13" s="343"/>
      <c r="CL13" s="343"/>
      <c r="CM13" s="343"/>
      <c r="CN13" s="343"/>
      <c r="CO13" s="343"/>
      <c r="CP13" s="343"/>
      <c r="CQ13" s="343"/>
      <c r="CR13" s="343"/>
      <c r="CS13" s="343"/>
      <c r="CT13" s="343"/>
      <c r="CU13" s="343"/>
      <c r="CV13" s="343"/>
      <c r="CW13" s="343"/>
      <c r="CX13" s="343"/>
      <c r="CY13" s="343"/>
      <c r="CZ13" s="343"/>
      <c r="DA13" s="343"/>
      <c r="DB13" s="343"/>
      <c r="DC13" s="343"/>
      <c r="DD13" s="343"/>
      <c r="DE13" s="343"/>
      <c r="DF13" s="343"/>
      <c r="DG13" s="343"/>
      <c r="DH13" s="343"/>
      <c r="DI13" s="343"/>
      <c r="DJ13" s="343"/>
      <c r="DK13" s="343"/>
      <c r="DL13" s="343"/>
      <c r="DM13" s="343"/>
      <c r="DN13" s="343"/>
      <c r="DO13" s="343"/>
      <c r="DP13" s="343"/>
      <c r="DQ13" s="343"/>
      <c r="DR13" s="343"/>
      <c r="DS13" s="343"/>
      <c r="DT13" s="343"/>
      <c r="DU13" s="343"/>
      <c r="DV13" s="343"/>
      <c r="DW13" s="343"/>
      <c r="DX13" s="343"/>
      <c r="DY13" s="343"/>
      <c r="DZ13" s="343"/>
      <c r="EA13" s="343"/>
      <c r="EB13" s="343"/>
      <c r="EC13" s="343"/>
      <c r="ED13" s="343"/>
      <c r="EE13" s="343"/>
      <c r="EF13" s="343"/>
      <c r="EG13" s="343"/>
      <c r="EH13" s="343"/>
      <c r="EI13" s="343"/>
      <c r="EJ13" s="343"/>
      <c r="EK13" s="343"/>
      <c r="EL13" s="343"/>
      <c r="EM13" s="343"/>
      <c r="EN13" s="343"/>
      <c r="EO13" s="343"/>
      <c r="EP13" s="343"/>
      <c r="EQ13" s="343"/>
      <c r="ER13" s="343"/>
      <c r="ES13" s="343"/>
      <c r="ET13" s="343"/>
      <c r="EU13" s="343"/>
      <c r="EV13" s="343"/>
      <c r="EW13" s="343"/>
      <c r="EX13" s="343"/>
      <c r="EY13" s="343"/>
      <c r="EZ13" s="343"/>
      <c r="FA13" s="343"/>
      <c r="FB13" s="343"/>
      <c r="FC13" s="343"/>
      <c r="FD13" s="343"/>
      <c r="FE13" s="343"/>
      <c r="FF13" s="343"/>
      <c r="FG13" s="343"/>
      <c r="FH13" s="343"/>
      <c r="FI13" s="343"/>
      <c r="FJ13" s="343"/>
      <c r="FK13" s="343"/>
      <c r="FL13" s="343"/>
      <c r="FM13" s="343"/>
      <c r="FN13" s="343"/>
      <c r="FO13" s="343"/>
      <c r="FP13" s="343"/>
      <c r="FQ13" s="343"/>
      <c r="FR13" s="343"/>
      <c r="FS13" s="343"/>
      <c r="FT13" s="343"/>
      <c r="FU13" s="343"/>
      <c r="FV13" s="343"/>
      <c r="FW13" s="343"/>
      <c r="FX13" s="343"/>
      <c r="FY13" s="343"/>
      <c r="FZ13" s="343"/>
      <c r="GA13" s="343"/>
      <c r="GB13" s="343"/>
      <c r="GC13" s="343"/>
      <c r="GD13" s="343"/>
      <c r="GE13" s="343"/>
      <c r="GF13" s="343"/>
      <c r="GG13" s="343"/>
      <c r="GH13" s="343"/>
      <c r="GI13" s="343"/>
      <c r="GJ13" s="343"/>
      <c r="GK13" s="343"/>
      <c r="GL13" s="343"/>
      <c r="GM13" s="343"/>
      <c r="GN13" s="343"/>
      <c r="GO13" s="343"/>
      <c r="GP13" s="343"/>
      <c r="GQ13" s="343"/>
      <c r="GR13" s="343"/>
      <c r="GS13" s="343"/>
      <c r="GT13" s="343"/>
      <c r="GU13" s="343"/>
      <c r="GV13" s="343"/>
      <c r="GW13" s="343"/>
      <c r="GX13" s="343"/>
      <c r="GY13" s="343"/>
      <c r="GZ13" s="343"/>
      <c r="HA13" s="343"/>
      <c r="HB13" s="343"/>
      <c r="HC13" s="343"/>
      <c r="HD13" s="343"/>
      <c r="HE13" s="343"/>
      <c r="HF13" s="343"/>
      <c r="HG13" s="343"/>
      <c r="HH13" s="343"/>
      <c r="HI13" s="343"/>
      <c r="HJ13" s="343"/>
      <c r="HK13" s="343"/>
      <c r="HL13" s="343"/>
      <c r="HM13" s="343"/>
      <c r="HN13" s="343"/>
      <c r="HO13" s="343"/>
      <c r="HP13" s="343"/>
      <c r="HQ13" s="343"/>
      <c r="HR13" s="343"/>
      <c r="HS13" s="343"/>
      <c r="HT13" s="343"/>
      <c r="HU13" s="343"/>
      <c r="HV13" s="343"/>
      <c r="HW13" s="343"/>
      <c r="HX13" s="343"/>
      <c r="HY13" s="343"/>
      <c r="HZ13" s="343"/>
      <c r="IA13" s="343"/>
      <c r="IB13" s="343"/>
      <c r="IC13" s="343"/>
      <c r="ID13" s="343"/>
      <c r="IE13" s="343"/>
      <c r="IF13" s="343"/>
      <c r="IG13" s="343"/>
      <c r="IH13" s="343"/>
      <c r="II13" s="343"/>
      <c r="IJ13" s="343"/>
      <c r="IK13" s="343"/>
      <c r="IL13" s="343"/>
      <c r="IM13" s="343"/>
      <c r="IN13" s="343"/>
      <c r="IO13" s="343"/>
      <c r="IP13" s="343"/>
      <c r="IQ13" s="343"/>
      <c r="IR13" s="343"/>
      <c r="IS13" s="343"/>
      <c r="IT13" s="343"/>
      <c r="IU13" s="343"/>
      <c r="IV13" s="343"/>
      <c r="IW13" s="343"/>
      <c r="IX13" s="343"/>
      <c r="IY13" s="343"/>
      <c r="IZ13" s="343"/>
      <c r="JA13" s="343"/>
      <c r="JB13" s="343"/>
      <c r="JC13" s="343"/>
      <c r="JD13" s="343"/>
      <c r="JE13" s="343"/>
      <c r="JF13" s="343"/>
      <c r="JG13" s="343"/>
      <c r="JH13" s="343"/>
      <c r="JI13" s="343"/>
      <c r="JJ13" s="343"/>
      <c r="JK13" s="343"/>
      <c r="JL13" s="343"/>
      <c r="JM13" s="343"/>
      <c r="JN13" s="343"/>
      <c r="JO13" s="343"/>
      <c r="JP13" s="343"/>
      <c r="JQ13" s="343"/>
      <c r="JR13" s="343"/>
      <c r="JS13" s="343"/>
      <c r="JT13" s="343"/>
      <c r="JU13" s="343"/>
      <c r="JV13" s="343"/>
      <c r="JW13" s="343"/>
      <c r="JX13" s="343"/>
      <c r="JY13" s="343"/>
      <c r="JZ13" s="343"/>
      <c r="KA13" s="343"/>
      <c r="KB13" s="343"/>
      <c r="KC13" s="343"/>
      <c r="KD13" s="343"/>
      <c r="KE13" s="343"/>
      <c r="KF13" s="343"/>
      <c r="KG13" s="343"/>
      <c r="KH13" s="343"/>
      <c r="KI13" s="343"/>
      <c r="KJ13" s="343"/>
      <c r="KK13" s="343"/>
      <c r="KL13" s="343"/>
      <c r="KM13" s="343"/>
      <c r="KN13" s="343"/>
      <c r="KO13" s="343"/>
      <c r="KP13" s="343"/>
      <c r="KQ13" s="343"/>
      <c r="KR13" s="343"/>
      <c r="KS13" s="343"/>
      <c r="KT13" s="343"/>
      <c r="KU13" s="343"/>
      <c r="KV13" s="343"/>
      <c r="KW13" s="343"/>
      <c r="KX13" s="343"/>
      <c r="KY13" s="343"/>
      <c r="KZ13" s="343"/>
      <c r="LA13" s="343"/>
      <c r="LB13" s="343"/>
      <c r="LC13" s="343"/>
      <c r="LD13" s="343"/>
      <c r="LE13" s="343"/>
      <c r="LF13" s="343"/>
      <c r="LG13" s="343"/>
      <c r="LH13" s="343"/>
      <c r="LI13" s="343"/>
      <c r="LJ13" s="343"/>
      <c r="LK13" s="343"/>
      <c r="LL13" s="343"/>
      <c r="LM13" s="343"/>
      <c r="LN13" s="343"/>
      <c r="LO13" s="343"/>
      <c r="LP13" s="343"/>
      <c r="LQ13" s="343"/>
      <c r="LR13" s="343"/>
      <c r="LS13" s="343"/>
      <c r="LT13" s="343"/>
      <c r="LU13" s="343"/>
      <c r="LV13" s="343"/>
      <c r="LW13" s="343"/>
      <c r="LX13" s="343"/>
      <c r="LY13" s="343"/>
      <c r="LZ13" s="343"/>
      <c r="MA13" s="343"/>
      <c r="MB13" s="343"/>
      <c r="MC13" s="343"/>
      <c r="MD13" s="343"/>
      <c r="ME13" s="343"/>
      <c r="MF13" s="343"/>
      <c r="MG13" s="343"/>
      <c r="MH13" s="343"/>
      <c r="MI13" s="343"/>
      <c r="MJ13" s="343"/>
      <c r="MK13" s="343"/>
      <c r="ML13" s="343"/>
      <c r="MM13" s="343"/>
      <c r="MN13" s="343"/>
      <c r="MO13" s="343"/>
      <c r="MP13" s="343"/>
      <c r="MQ13" s="343"/>
      <c r="MR13" s="343"/>
      <c r="MS13" s="343"/>
      <c r="MT13" s="343"/>
      <c r="MU13" s="343"/>
      <c r="MV13" s="343"/>
      <c r="MW13" s="343"/>
      <c r="MX13" s="343"/>
      <c r="MY13" s="343"/>
      <c r="MZ13" s="343"/>
      <c r="NA13" s="343"/>
      <c r="NB13" s="343"/>
      <c r="NC13" s="343"/>
      <c r="ND13" s="343"/>
      <c r="NE13" s="343"/>
      <c r="NF13" s="343"/>
      <c r="NG13" s="343"/>
      <c r="NH13" s="343"/>
      <c r="NI13" s="343"/>
      <c r="NJ13" s="343"/>
      <c r="NK13" s="343"/>
      <c r="NL13" s="343"/>
      <c r="NM13" s="343"/>
      <c r="NN13" s="343"/>
      <c r="NO13" s="343"/>
      <c r="NP13" s="343"/>
      <c r="NQ13" s="343"/>
      <c r="NR13" s="343"/>
      <c r="NS13" s="343"/>
      <c r="NT13" s="343"/>
      <c r="NU13" s="343"/>
      <c r="NV13" s="343"/>
      <c r="NW13" s="343"/>
      <c r="NX13" s="343"/>
      <c r="NY13" s="343"/>
      <c r="NZ13" s="343"/>
      <c r="OA13" s="343"/>
      <c r="OB13" s="343"/>
      <c r="OC13" s="343"/>
      <c r="OD13" s="343"/>
      <c r="OE13" s="343"/>
      <c r="OF13" s="343"/>
      <c r="OG13" s="343"/>
      <c r="OH13" s="343"/>
      <c r="OI13" s="343"/>
      <c r="OJ13" s="343"/>
      <c r="OK13" s="343"/>
      <c r="OL13" s="343"/>
      <c r="OM13" s="343"/>
      <c r="ON13" s="343"/>
      <c r="OO13" s="343"/>
      <c r="OP13" s="343"/>
      <c r="OQ13" s="343"/>
      <c r="OR13" s="343"/>
      <c r="OS13" s="343"/>
      <c r="OT13" s="343"/>
      <c r="OU13" s="343"/>
      <c r="OV13" s="343"/>
      <c r="OW13" s="343"/>
      <c r="OX13" s="343"/>
      <c r="OY13" s="343"/>
      <c r="OZ13" s="343"/>
      <c r="PA13" s="343"/>
      <c r="PB13" s="343"/>
      <c r="PC13" s="343"/>
      <c r="PD13" s="343"/>
      <c r="PE13" s="343"/>
      <c r="PF13" s="343"/>
      <c r="PG13" s="343"/>
      <c r="PH13" s="343"/>
      <c r="PI13" s="343"/>
      <c r="PJ13" s="343"/>
      <c r="PK13" s="343"/>
      <c r="PL13" s="343"/>
      <c r="PM13" s="343"/>
      <c r="PN13" s="343"/>
      <c r="PO13" s="343"/>
      <c r="PP13" s="343"/>
      <c r="PQ13" s="343"/>
      <c r="PR13" s="343"/>
      <c r="PS13" s="343"/>
      <c r="PT13" s="343"/>
      <c r="PU13" s="343"/>
      <c r="PV13" s="343"/>
      <c r="PW13" s="343"/>
      <c r="PX13" s="343"/>
      <c r="PY13" s="343"/>
      <c r="PZ13" s="343"/>
      <c r="QA13" s="343"/>
      <c r="QB13" s="343"/>
      <c r="QC13" s="343"/>
      <c r="QD13" s="343"/>
      <c r="QE13" s="343"/>
      <c r="QF13" s="343"/>
      <c r="QG13" s="343"/>
      <c r="QH13" s="343"/>
      <c r="QI13" s="343"/>
      <c r="QJ13" s="343"/>
      <c r="QK13" s="343"/>
      <c r="QL13" s="343"/>
      <c r="QM13" s="343"/>
      <c r="QN13" s="343"/>
      <c r="QO13" s="343"/>
      <c r="QP13" s="343"/>
      <c r="QQ13" s="343"/>
      <c r="QR13" s="343"/>
      <c r="QS13" s="343"/>
      <c r="QT13" s="343"/>
      <c r="QU13" s="343"/>
      <c r="QV13" s="343"/>
      <c r="QW13" s="343"/>
      <c r="QX13" s="343"/>
      <c r="QY13" s="343"/>
      <c r="QZ13" s="343"/>
      <c r="RA13" s="343"/>
      <c r="RB13" s="343"/>
      <c r="RC13" s="343"/>
      <c r="RD13" s="343"/>
      <c r="RE13" s="343"/>
      <c r="RF13" s="343"/>
      <c r="RG13" s="343"/>
      <c r="RH13" s="343"/>
      <c r="RI13" s="343"/>
      <c r="RJ13" s="343"/>
      <c r="RK13" s="343"/>
      <c r="RL13" s="343"/>
      <c r="RM13" s="343"/>
      <c r="RN13" s="343"/>
      <c r="RO13" s="343"/>
      <c r="RP13" s="343"/>
      <c r="RQ13" s="343"/>
      <c r="RR13" s="343"/>
      <c r="RS13" s="343"/>
      <c r="RT13" s="343"/>
      <c r="RU13" s="343"/>
      <c r="RV13" s="343"/>
      <c r="RW13" s="343"/>
      <c r="RX13" s="343"/>
      <c r="RY13" s="343"/>
      <c r="RZ13" s="343"/>
      <c r="SA13" s="343"/>
      <c r="SB13" s="343"/>
      <c r="SC13" s="343"/>
      <c r="SD13" s="343"/>
      <c r="SE13" s="343"/>
      <c r="SF13" s="343"/>
      <c r="SG13" s="343"/>
      <c r="SH13" s="343"/>
      <c r="SI13" s="343"/>
      <c r="SJ13" s="343"/>
      <c r="SK13" s="343"/>
      <c r="SL13" s="343"/>
      <c r="SM13" s="343"/>
      <c r="SN13" s="343"/>
      <c r="SO13" s="343"/>
      <c r="SP13" s="343"/>
      <c r="SQ13" s="343"/>
      <c r="SR13" s="343"/>
      <c r="SS13" s="343"/>
      <c r="ST13" s="343"/>
      <c r="SU13" s="343"/>
      <c r="SV13" s="343"/>
      <c r="SW13" s="343"/>
      <c r="SX13" s="343"/>
      <c r="SY13" s="343"/>
      <c r="SZ13" s="343"/>
      <c r="TA13" s="343"/>
      <c r="TB13" s="343"/>
      <c r="TC13" s="343"/>
      <c r="TD13" s="343"/>
      <c r="TE13" s="343"/>
      <c r="TF13" s="343"/>
      <c r="TG13" s="343"/>
      <c r="TH13" s="343"/>
      <c r="TI13" s="343"/>
      <c r="TJ13" s="343"/>
      <c r="TK13" s="343"/>
      <c r="TL13" s="343"/>
      <c r="TM13" s="343"/>
      <c r="TN13" s="343"/>
      <c r="TO13" s="343"/>
      <c r="TP13" s="343"/>
      <c r="TQ13" s="343"/>
      <c r="TR13" s="343"/>
      <c r="TS13" s="343"/>
      <c r="TT13" s="343"/>
      <c r="TU13" s="343"/>
      <c r="TV13" s="343"/>
      <c r="TW13" s="343"/>
      <c r="TX13" s="343"/>
      <c r="TY13" s="343"/>
      <c r="TZ13" s="343"/>
      <c r="UA13" s="343"/>
      <c r="UB13" s="343"/>
      <c r="UC13" s="343"/>
      <c r="UD13" s="343"/>
      <c r="UE13" s="343"/>
      <c r="UF13" s="343"/>
      <c r="UG13" s="343"/>
      <c r="UH13" s="343"/>
      <c r="UI13" s="343"/>
      <c r="UJ13" s="343"/>
      <c r="UK13" s="343"/>
      <c r="UL13" s="343"/>
      <c r="UM13" s="343"/>
      <c r="UN13" s="343"/>
      <c r="UO13" s="343"/>
      <c r="UP13" s="343"/>
      <c r="UQ13" s="343"/>
      <c r="UR13" s="343"/>
      <c r="US13" s="343"/>
      <c r="UT13" s="343"/>
      <c r="UU13" s="343"/>
      <c r="UV13" s="343"/>
      <c r="UW13" s="343"/>
      <c r="UX13" s="343"/>
      <c r="UY13" s="343"/>
      <c r="UZ13" s="343"/>
      <c r="VA13" s="343"/>
      <c r="VB13" s="343"/>
      <c r="VC13" s="343"/>
      <c r="VD13" s="343"/>
      <c r="VE13" s="343"/>
      <c r="VF13" s="343"/>
      <c r="VG13" s="343"/>
      <c r="VH13" s="343"/>
      <c r="VI13" s="343"/>
      <c r="VJ13" s="343"/>
      <c r="VK13" s="343"/>
      <c r="VL13" s="343"/>
      <c r="VM13" s="343"/>
      <c r="VN13" s="343"/>
      <c r="VO13" s="343"/>
      <c r="VP13" s="343"/>
      <c r="VQ13" s="343"/>
      <c r="VR13" s="343"/>
      <c r="VS13" s="343"/>
      <c r="VT13" s="343"/>
      <c r="VU13" s="343"/>
      <c r="VV13" s="343"/>
      <c r="VW13" s="343"/>
      <c r="VX13" s="343"/>
      <c r="VY13" s="343"/>
      <c r="VZ13" s="343"/>
      <c r="WA13" s="343"/>
      <c r="WB13" s="343"/>
      <c r="WC13" s="343"/>
      <c r="WD13" s="343"/>
      <c r="WE13" s="343"/>
      <c r="WF13" s="343"/>
      <c r="WG13" s="343"/>
      <c r="WH13" s="343"/>
      <c r="WI13" s="343"/>
      <c r="WJ13" s="343"/>
      <c r="WK13" s="343"/>
      <c r="WL13" s="343"/>
      <c r="WM13" s="343"/>
      <c r="WN13" s="343"/>
      <c r="WO13" s="343"/>
      <c r="WP13" s="343"/>
      <c r="WQ13" s="343"/>
      <c r="WR13" s="343"/>
      <c r="WS13" s="343"/>
      <c r="WT13" s="343"/>
      <c r="WU13" s="343"/>
      <c r="WV13" s="343"/>
      <c r="WW13" s="343"/>
      <c r="WX13" s="343"/>
      <c r="WY13" s="343"/>
      <c r="WZ13" s="343"/>
      <c r="XA13" s="343"/>
      <c r="XB13" s="343"/>
      <c r="XC13" s="343"/>
      <c r="XD13" s="343"/>
      <c r="XE13" s="343"/>
      <c r="XF13" s="343"/>
      <c r="XG13" s="343"/>
      <c r="XH13" s="343"/>
      <c r="XI13" s="343"/>
      <c r="XJ13" s="343"/>
      <c r="XK13" s="343"/>
      <c r="XL13" s="343"/>
      <c r="XM13" s="343"/>
      <c r="XN13" s="343"/>
      <c r="XO13" s="343"/>
      <c r="XP13" s="343"/>
      <c r="XQ13" s="343"/>
      <c r="XR13" s="343"/>
      <c r="XS13" s="343"/>
      <c r="XT13" s="343"/>
      <c r="XU13" s="343"/>
      <c r="XV13" s="343"/>
      <c r="XW13" s="343"/>
      <c r="XX13" s="343"/>
      <c r="XY13" s="343"/>
      <c r="XZ13" s="343"/>
      <c r="YA13" s="343"/>
      <c r="YB13" s="343"/>
      <c r="YC13" s="343"/>
      <c r="YD13" s="343"/>
      <c r="YE13" s="343"/>
      <c r="YF13" s="343"/>
      <c r="YG13" s="343"/>
      <c r="YH13" s="343"/>
      <c r="YI13" s="343"/>
      <c r="YJ13" s="343"/>
      <c r="YK13" s="343"/>
      <c r="YL13" s="343"/>
      <c r="YM13" s="343"/>
      <c r="YN13" s="343"/>
      <c r="YO13" s="343"/>
      <c r="YP13" s="343"/>
      <c r="YQ13" s="343"/>
      <c r="YR13" s="343"/>
      <c r="YS13" s="343"/>
      <c r="YT13" s="343"/>
      <c r="YU13" s="343"/>
      <c r="YV13" s="343"/>
      <c r="YW13" s="343"/>
      <c r="YX13" s="343"/>
      <c r="YY13" s="343"/>
      <c r="YZ13" s="343"/>
      <c r="ZA13" s="343"/>
      <c r="ZB13" s="343"/>
      <c r="ZC13" s="343"/>
      <c r="ZD13" s="343"/>
      <c r="ZE13" s="343"/>
      <c r="ZF13" s="343"/>
      <c r="ZG13" s="343"/>
      <c r="ZH13" s="343"/>
      <c r="ZI13" s="343"/>
      <c r="ZJ13" s="343"/>
      <c r="ZK13" s="343"/>
      <c r="ZL13" s="343"/>
      <c r="ZM13" s="343"/>
      <c r="ZN13" s="343"/>
      <c r="ZO13" s="343"/>
      <c r="ZP13" s="343"/>
      <c r="ZQ13" s="343"/>
      <c r="ZR13" s="343"/>
      <c r="ZS13" s="343"/>
      <c r="ZT13" s="343"/>
      <c r="ZU13" s="343"/>
      <c r="ZV13" s="343"/>
      <c r="ZW13" s="343"/>
      <c r="ZX13" s="343"/>
      <c r="ZY13" s="343"/>
      <c r="ZZ13" s="343"/>
      <c r="AAA13" s="343"/>
      <c r="AAB13" s="343"/>
      <c r="AAC13" s="343"/>
      <c r="AAD13" s="343"/>
      <c r="AAE13" s="343"/>
      <c r="AAF13" s="343"/>
      <c r="AAG13" s="343"/>
      <c r="AAH13" s="343"/>
      <c r="AAI13" s="343"/>
      <c r="AAJ13" s="343"/>
      <c r="AAK13" s="343"/>
      <c r="AAL13" s="343"/>
      <c r="AAM13" s="343"/>
      <c r="AAN13" s="343"/>
      <c r="AAO13" s="343"/>
      <c r="AAP13" s="343"/>
      <c r="AAQ13" s="343"/>
      <c r="AAR13" s="343"/>
      <c r="AAS13" s="343"/>
      <c r="AAT13" s="343"/>
      <c r="AAU13" s="343"/>
      <c r="AAV13" s="343"/>
      <c r="AAW13" s="343"/>
      <c r="AAX13" s="343"/>
      <c r="AAY13" s="343"/>
      <c r="AAZ13" s="343"/>
      <c r="ABA13" s="343"/>
      <c r="ABB13" s="343"/>
      <c r="ABC13" s="343"/>
      <c r="ABD13" s="343"/>
      <c r="ABE13" s="343"/>
      <c r="ABF13" s="343"/>
      <c r="ABG13" s="343"/>
      <c r="ABH13" s="343"/>
      <c r="ABI13" s="343"/>
      <c r="ABJ13" s="343"/>
      <c r="ABK13" s="343"/>
      <c r="ABL13" s="343"/>
      <c r="ABM13" s="343"/>
      <c r="ABN13" s="343"/>
      <c r="ABO13" s="343"/>
      <c r="ABP13" s="343"/>
      <c r="ABQ13" s="343"/>
      <c r="ABR13" s="343"/>
      <c r="ABS13" s="343"/>
      <c r="ABT13" s="343"/>
      <c r="ABU13" s="343"/>
      <c r="ABV13" s="343"/>
      <c r="ABW13" s="343"/>
      <c r="ABX13" s="343"/>
      <c r="ABY13" s="343"/>
      <c r="ABZ13" s="343"/>
      <c r="ACA13" s="343"/>
      <c r="ACB13" s="343"/>
      <c r="ACC13" s="343"/>
      <c r="ACD13" s="343"/>
      <c r="ACE13" s="343"/>
      <c r="ACF13" s="343"/>
      <c r="ACG13" s="343"/>
      <c r="ACH13" s="343"/>
      <c r="ACI13" s="343"/>
      <c r="ACJ13" s="343"/>
      <c r="ACK13" s="343"/>
      <c r="ACL13" s="343"/>
      <c r="ACM13" s="343"/>
      <c r="ACN13" s="343"/>
      <c r="ACO13" s="343"/>
      <c r="ACP13" s="343"/>
      <c r="ACQ13" s="343"/>
      <c r="ACR13" s="343"/>
      <c r="ACS13" s="343"/>
      <c r="ACT13" s="343"/>
      <c r="ACU13" s="343"/>
      <c r="ACV13" s="343"/>
      <c r="ACW13" s="343"/>
      <c r="ACX13" s="343"/>
      <c r="ACY13" s="343"/>
      <c r="ACZ13" s="343"/>
      <c r="ADA13" s="343"/>
      <c r="ADB13" s="343"/>
      <c r="ADC13" s="343"/>
      <c r="ADD13" s="343"/>
      <c r="ADE13" s="343"/>
      <c r="ADF13" s="343"/>
      <c r="ADG13" s="343"/>
      <c r="ADH13" s="343"/>
      <c r="ADI13" s="343"/>
      <c r="ADJ13" s="343"/>
      <c r="ADK13" s="343"/>
      <c r="ADL13" s="343"/>
      <c r="ADM13" s="343"/>
      <c r="ADN13" s="343"/>
      <c r="ADO13" s="343"/>
      <c r="ADP13" s="343"/>
      <c r="ADQ13" s="343"/>
      <c r="ADR13" s="343"/>
      <c r="ADS13" s="343"/>
      <c r="ADT13" s="343"/>
      <c r="ADU13" s="343"/>
      <c r="ADV13" s="343"/>
      <c r="ADW13" s="343"/>
      <c r="ADX13" s="343"/>
      <c r="ADY13" s="343"/>
      <c r="ADZ13" s="343"/>
      <c r="AEA13" s="343"/>
      <c r="AEB13" s="343"/>
      <c r="AEC13" s="343"/>
      <c r="AED13" s="343"/>
      <c r="AEE13" s="343"/>
      <c r="AEF13" s="343"/>
      <c r="AEG13" s="343"/>
      <c r="AEH13" s="343"/>
      <c r="AEI13" s="343"/>
      <c r="AEJ13" s="343"/>
      <c r="AEK13" s="343"/>
      <c r="AEL13" s="343"/>
      <c r="AEM13" s="343"/>
      <c r="AEN13" s="343"/>
      <c r="AEO13" s="343"/>
      <c r="AEP13" s="343"/>
      <c r="AEQ13" s="343"/>
      <c r="AER13" s="343"/>
      <c r="AES13" s="343"/>
      <c r="AET13" s="343"/>
      <c r="AEU13" s="343"/>
      <c r="AEV13" s="343"/>
      <c r="AEW13" s="343"/>
      <c r="AEX13" s="343"/>
      <c r="AEY13" s="343"/>
      <c r="AEZ13" s="343"/>
      <c r="AFA13" s="343"/>
      <c r="AFB13" s="343"/>
      <c r="AFC13" s="343"/>
      <c r="AFD13" s="343"/>
      <c r="AFE13" s="343"/>
      <c r="AFF13" s="343"/>
      <c r="AFG13" s="343"/>
      <c r="AFH13" s="343"/>
      <c r="AFI13" s="343"/>
      <c r="AFJ13" s="343"/>
      <c r="AFK13" s="343"/>
      <c r="AFL13" s="343"/>
      <c r="AFM13" s="343"/>
      <c r="AFN13" s="343"/>
      <c r="AFO13" s="343"/>
      <c r="AFP13" s="343"/>
      <c r="AFQ13" s="343"/>
      <c r="AFR13" s="343"/>
      <c r="AFS13" s="343"/>
      <c r="AFT13" s="343"/>
      <c r="AFU13" s="343"/>
      <c r="AFV13" s="343"/>
      <c r="AFW13" s="343"/>
      <c r="AFX13" s="343"/>
      <c r="AFY13" s="343"/>
      <c r="AFZ13" s="343"/>
      <c r="AGA13" s="343"/>
      <c r="AGB13" s="343"/>
      <c r="AGC13" s="343"/>
      <c r="AGD13" s="343"/>
      <c r="AGE13" s="343"/>
      <c r="AGF13" s="343"/>
      <c r="AGG13" s="343"/>
      <c r="AGH13" s="343"/>
      <c r="AGI13" s="343"/>
      <c r="AGJ13" s="343"/>
      <c r="AGK13" s="343"/>
      <c r="AGL13" s="343"/>
      <c r="AGM13" s="343"/>
      <c r="AGN13" s="343"/>
      <c r="AGO13" s="343"/>
      <c r="AGP13" s="343"/>
      <c r="AGQ13" s="343"/>
      <c r="AGR13" s="343"/>
      <c r="AGS13" s="343"/>
      <c r="AGT13" s="343"/>
      <c r="AGU13" s="343"/>
      <c r="AGV13" s="343"/>
      <c r="AGW13" s="343"/>
      <c r="AGX13" s="343"/>
      <c r="AGY13" s="343"/>
      <c r="AGZ13" s="343"/>
      <c r="AHA13" s="343"/>
      <c r="AHB13" s="343"/>
      <c r="AHC13" s="343"/>
      <c r="AHD13" s="343"/>
      <c r="AHE13" s="343"/>
      <c r="AHF13" s="343"/>
      <c r="AHG13" s="343"/>
      <c r="AHH13" s="343"/>
      <c r="AHI13" s="343"/>
      <c r="AHJ13" s="343"/>
      <c r="AHK13" s="343"/>
      <c r="AHL13" s="343"/>
      <c r="AHM13" s="343"/>
      <c r="AHN13" s="343"/>
      <c r="AHO13" s="343"/>
      <c r="AHP13" s="343"/>
      <c r="AHQ13" s="343"/>
      <c r="AHR13" s="343"/>
      <c r="AHS13" s="343"/>
      <c r="AHT13" s="343"/>
      <c r="AHU13" s="343"/>
      <c r="AHV13" s="343"/>
      <c r="AHW13" s="343"/>
      <c r="AHX13" s="343"/>
      <c r="AHY13" s="343"/>
      <c r="AHZ13" s="343"/>
      <c r="AIA13" s="343"/>
      <c r="AIB13" s="343"/>
      <c r="AIC13" s="343"/>
      <c r="AID13" s="343"/>
      <c r="AIE13" s="343"/>
      <c r="AIF13" s="343"/>
      <c r="AIG13" s="343"/>
      <c r="AIH13" s="343"/>
      <c r="AII13" s="343"/>
      <c r="AIJ13" s="343"/>
      <c r="AIK13" s="343"/>
      <c r="AIL13" s="343"/>
      <c r="AIM13" s="343"/>
      <c r="AIN13" s="343"/>
      <c r="AIO13" s="343"/>
      <c r="AIP13" s="343"/>
      <c r="AIQ13" s="343"/>
      <c r="AIR13" s="343"/>
      <c r="AIS13" s="343"/>
      <c r="AIT13" s="343"/>
      <c r="AIU13" s="343"/>
      <c r="AIV13" s="343"/>
      <c r="AIW13" s="343"/>
      <c r="AIX13" s="343"/>
      <c r="AIY13" s="343"/>
      <c r="AIZ13" s="343"/>
      <c r="AJA13" s="343"/>
      <c r="AJB13" s="343"/>
      <c r="AJC13" s="343"/>
      <c r="AJD13" s="343"/>
      <c r="AJE13" s="343"/>
      <c r="AJF13" s="343"/>
      <c r="AJG13" s="343"/>
      <c r="AJH13" s="343"/>
      <c r="AJI13" s="343"/>
      <c r="AJJ13" s="343"/>
      <c r="AJK13" s="343"/>
      <c r="AJL13" s="343"/>
      <c r="AJM13" s="343"/>
      <c r="AJN13" s="343"/>
      <c r="AJO13" s="343"/>
      <c r="AJP13" s="343"/>
      <c r="AJQ13" s="343"/>
      <c r="AJR13" s="343"/>
      <c r="AJS13" s="343"/>
      <c r="AJT13" s="343"/>
      <c r="AJU13" s="343"/>
      <c r="AJV13" s="343"/>
      <c r="AJW13" s="343"/>
      <c r="AJX13" s="343"/>
      <c r="AJY13" s="343"/>
      <c r="AJZ13" s="343"/>
      <c r="AKA13" s="343"/>
      <c r="AKB13" s="343"/>
      <c r="AKC13" s="343"/>
      <c r="AKD13" s="343"/>
      <c r="AKE13" s="343"/>
      <c r="AKF13" s="343"/>
      <c r="AKG13" s="343"/>
      <c r="AKH13" s="343"/>
      <c r="AKI13" s="343"/>
      <c r="AKJ13" s="343"/>
      <c r="AKK13" s="343"/>
      <c r="AKL13" s="343"/>
      <c r="AKM13" s="343"/>
      <c r="AKN13" s="343"/>
      <c r="AKO13" s="343"/>
      <c r="AKP13" s="343"/>
      <c r="AKQ13" s="343"/>
      <c r="AKR13" s="343"/>
      <c r="AKS13" s="343"/>
      <c r="AKT13" s="343"/>
      <c r="AKU13" s="343"/>
      <c r="AKV13" s="343"/>
      <c r="AKW13" s="343"/>
      <c r="AKX13" s="343"/>
      <c r="AKY13" s="343"/>
      <c r="AKZ13" s="343"/>
      <c r="ALA13" s="343"/>
      <c r="ALB13" s="343"/>
      <c r="ALC13" s="343"/>
      <c r="ALD13" s="343"/>
      <c r="ALE13" s="343"/>
      <c r="ALF13" s="343"/>
      <c r="ALG13" s="343"/>
      <c r="ALH13" s="343"/>
      <c r="ALI13" s="343"/>
      <c r="ALJ13" s="343"/>
      <c r="ALK13" s="343"/>
      <c r="ALL13" s="343"/>
      <c r="ALM13" s="343"/>
      <c r="ALN13" s="343"/>
      <c r="ALO13" s="343"/>
      <c r="ALP13" s="343"/>
      <c r="ALQ13" s="343"/>
      <c r="ALR13" s="343"/>
      <c r="ALS13" s="343"/>
      <c r="ALT13" s="343"/>
      <c r="ALU13" s="343"/>
      <c r="ALV13" s="343"/>
      <c r="ALW13" s="343"/>
      <c r="ALX13" s="343"/>
      <c r="ALY13" s="343"/>
      <c r="ALZ13" s="343"/>
      <c r="AMA13" s="343"/>
      <c r="AMB13" s="343"/>
      <c r="AMC13" s="343"/>
      <c r="AMD13" s="343"/>
      <c r="AME13" s="343"/>
      <c r="AMF13" s="343"/>
      <c r="AMG13" s="343"/>
      <c r="AMH13" s="343"/>
      <c r="AMI13" s="343"/>
      <c r="AMJ13" s="343"/>
      <c r="AMK13" s="343"/>
    </row>
    <row r="14" spans="1:1025" x14ac:dyDescent="0.2">
      <c r="A14" s="17"/>
      <c r="B14" s="356" t="s">
        <v>110</v>
      </c>
      <c r="C14" s="357" t="s">
        <v>111</v>
      </c>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c r="BY14" s="343"/>
      <c r="BZ14" s="343"/>
      <c r="CA14" s="343"/>
      <c r="CB14" s="343"/>
      <c r="CC14" s="343"/>
      <c r="CD14" s="343"/>
      <c r="CE14" s="343"/>
      <c r="CF14" s="343"/>
      <c r="CG14" s="343"/>
      <c r="CH14" s="343"/>
      <c r="CI14" s="343"/>
      <c r="CJ14" s="343"/>
      <c r="CK14" s="343"/>
      <c r="CL14" s="343"/>
      <c r="CM14" s="343"/>
      <c r="CN14" s="343"/>
      <c r="CO14" s="343"/>
      <c r="CP14" s="343"/>
      <c r="CQ14" s="343"/>
      <c r="CR14" s="343"/>
      <c r="CS14" s="343"/>
      <c r="CT14" s="343"/>
      <c r="CU14" s="343"/>
      <c r="CV14" s="343"/>
      <c r="CW14" s="343"/>
      <c r="CX14" s="343"/>
      <c r="CY14" s="343"/>
      <c r="CZ14" s="343"/>
      <c r="DA14" s="343"/>
      <c r="DB14" s="343"/>
      <c r="DC14" s="343"/>
      <c r="DD14" s="343"/>
      <c r="DE14" s="343"/>
      <c r="DF14" s="343"/>
      <c r="DG14" s="343"/>
      <c r="DH14" s="343"/>
      <c r="DI14" s="343"/>
      <c r="DJ14" s="343"/>
      <c r="DK14" s="343"/>
      <c r="DL14" s="343"/>
      <c r="DM14" s="343"/>
      <c r="DN14" s="343"/>
      <c r="DO14" s="343"/>
      <c r="DP14" s="343"/>
      <c r="DQ14" s="343"/>
      <c r="DR14" s="343"/>
      <c r="DS14" s="343"/>
      <c r="DT14" s="343"/>
      <c r="DU14" s="343"/>
      <c r="DV14" s="343"/>
      <c r="DW14" s="343"/>
      <c r="DX14" s="343"/>
      <c r="DY14" s="343"/>
      <c r="DZ14" s="343"/>
      <c r="EA14" s="343"/>
      <c r="EB14" s="343"/>
      <c r="EC14" s="343"/>
      <c r="ED14" s="343"/>
      <c r="EE14" s="343"/>
      <c r="EF14" s="343"/>
      <c r="EG14" s="343"/>
      <c r="EH14" s="343"/>
      <c r="EI14" s="343"/>
      <c r="EJ14" s="343"/>
      <c r="EK14" s="343"/>
      <c r="EL14" s="343"/>
      <c r="EM14" s="343"/>
      <c r="EN14" s="343"/>
      <c r="EO14" s="343"/>
      <c r="EP14" s="343"/>
      <c r="EQ14" s="343"/>
      <c r="ER14" s="343"/>
      <c r="ES14" s="343"/>
      <c r="ET14" s="343"/>
      <c r="EU14" s="343"/>
      <c r="EV14" s="343"/>
      <c r="EW14" s="343"/>
      <c r="EX14" s="343"/>
      <c r="EY14" s="343"/>
      <c r="EZ14" s="343"/>
      <c r="FA14" s="343"/>
      <c r="FB14" s="343"/>
      <c r="FC14" s="343"/>
      <c r="FD14" s="343"/>
      <c r="FE14" s="343"/>
      <c r="FF14" s="343"/>
      <c r="FG14" s="343"/>
      <c r="FH14" s="343"/>
      <c r="FI14" s="343"/>
      <c r="FJ14" s="343"/>
      <c r="FK14" s="343"/>
      <c r="FL14" s="343"/>
      <c r="FM14" s="343"/>
      <c r="FN14" s="343"/>
      <c r="FO14" s="343"/>
      <c r="FP14" s="343"/>
      <c r="FQ14" s="343"/>
      <c r="FR14" s="343"/>
      <c r="FS14" s="343"/>
      <c r="FT14" s="343"/>
      <c r="FU14" s="343"/>
      <c r="FV14" s="343"/>
      <c r="FW14" s="343"/>
      <c r="FX14" s="343"/>
      <c r="FY14" s="343"/>
      <c r="FZ14" s="343"/>
      <c r="GA14" s="343"/>
      <c r="GB14" s="343"/>
      <c r="GC14" s="343"/>
      <c r="GD14" s="343"/>
      <c r="GE14" s="343"/>
      <c r="GF14" s="343"/>
      <c r="GG14" s="343"/>
      <c r="GH14" s="343"/>
      <c r="GI14" s="343"/>
      <c r="GJ14" s="343"/>
      <c r="GK14" s="343"/>
      <c r="GL14" s="343"/>
      <c r="GM14" s="343"/>
      <c r="GN14" s="343"/>
      <c r="GO14" s="343"/>
      <c r="GP14" s="343"/>
      <c r="GQ14" s="343"/>
      <c r="GR14" s="343"/>
      <c r="GS14" s="343"/>
      <c r="GT14" s="343"/>
      <c r="GU14" s="343"/>
      <c r="GV14" s="343"/>
      <c r="GW14" s="343"/>
      <c r="GX14" s="343"/>
      <c r="GY14" s="343"/>
      <c r="GZ14" s="343"/>
      <c r="HA14" s="343"/>
      <c r="HB14" s="343"/>
      <c r="HC14" s="343"/>
      <c r="HD14" s="343"/>
      <c r="HE14" s="343"/>
      <c r="HF14" s="343"/>
      <c r="HG14" s="343"/>
      <c r="HH14" s="343"/>
      <c r="HI14" s="343"/>
      <c r="HJ14" s="343"/>
      <c r="HK14" s="343"/>
      <c r="HL14" s="343"/>
      <c r="HM14" s="343"/>
      <c r="HN14" s="343"/>
      <c r="HO14" s="343"/>
      <c r="HP14" s="343"/>
      <c r="HQ14" s="343"/>
      <c r="HR14" s="343"/>
      <c r="HS14" s="343"/>
      <c r="HT14" s="343"/>
      <c r="HU14" s="343"/>
      <c r="HV14" s="343"/>
      <c r="HW14" s="343"/>
      <c r="HX14" s="343"/>
      <c r="HY14" s="343"/>
      <c r="HZ14" s="343"/>
      <c r="IA14" s="343"/>
      <c r="IB14" s="343"/>
      <c r="IC14" s="343"/>
      <c r="ID14" s="343"/>
      <c r="IE14" s="343"/>
      <c r="IF14" s="343"/>
      <c r="IG14" s="343"/>
      <c r="IH14" s="343"/>
      <c r="II14" s="343"/>
      <c r="IJ14" s="343"/>
      <c r="IK14" s="343"/>
      <c r="IL14" s="343"/>
      <c r="IM14" s="343"/>
      <c r="IN14" s="343"/>
      <c r="IO14" s="343"/>
      <c r="IP14" s="343"/>
      <c r="IQ14" s="343"/>
      <c r="IR14" s="343"/>
      <c r="IS14" s="343"/>
      <c r="IT14" s="343"/>
      <c r="IU14" s="343"/>
      <c r="IV14" s="343"/>
      <c r="IW14" s="343"/>
      <c r="IX14" s="343"/>
      <c r="IY14" s="343"/>
      <c r="IZ14" s="343"/>
      <c r="JA14" s="343"/>
      <c r="JB14" s="343"/>
      <c r="JC14" s="343"/>
      <c r="JD14" s="343"/>
      <c r="JE14" s="343"/>
      <c r="JF14" s="343"/>
      <c r="JG14" s="343"/>
      <c r="JH14" s="343"/>
      <c r="JI14" s="343"/>
      <c r="JJ14" s="343"/>
      <c r="JK14" s="343"/>
      <c r="JL14" s="343"/>
      <c r="JM14" s="343"/>
      <c r="JN14" s="343"/>
      <c r="JO14" s="343"/>
      <c r="JP14" s="343"/>
      <c r="JQ14" s="343"/>
      <c r="JR14" s="343"/>
      <c r="JS14" s="343"/>
      <c r="JT14" s="343"/>
      <c r="JU14" s="343"/>
      <c r="JV14" s="343"/>
      <c r="JW14" s="343"/>
      <c r="JX14" s="343"/>
      <c r="JY14" s="343"/>
      <c r="JZ14" s="343"/>
      <c r="KA14" s="343"/>
      <c r="KB14" s="343"/>
      <c r="KC14" s="343"/>
      <c r="KD14" s="343"/>
      <c r="KE14" s="343"/>
      <c r="KF14" s="343"/>
      <c r="KG14" s="343"/>
      <c r="KH14" s="343"/>
      <c r="KI14" s="343"/>
      <c r="KJ14" s="343"/>
      <c r="KK14" s="343"/>
      <c r="KL14" s="343"/>
      <c r="KM14" s="343"/>
      <c r="KN14" s="343"/>
      <c r="KO14" s="343"/>
      <c r="KP14" s="343"/>
      <c r="KQ14" s="343"/>
      <c r="KR14" s="343"/>
      <c r="KS14" s="343"/>
      <c r="KT14" s="343"/>
      <c r="KU14" s="343"/>
      <c r="KV14" s="343"/>
      <c r="KW14" s="343"/>
      <c r="KX14" s="343"/>
      <c r="KY14" s="343"/>
      <c r="KZ14" s="343"/>
      <c r="LA14" s="343"/>
      <c r="LB14" s="343"/>
      <c r="LC14" s="343"/>
      <c r="LD14" s="343"/>
      <c r="LE14" s="343"/>
      <c r="LF14" s="343"/>
      <c r="LG14" s="343"/>
      <c r="LH14" s="343"/>
      <c r="LI14" s="343"/>
      <c r="LJ14" s="343"/>
      <c r="LK14" s="343"/>
      <c r="LL14" s="343"/>
      <c r="LM14" s="343"/>
      <c r="LN14" s="343"/>
      <c r="LO14" s="343"/>
      <c r="LP14" s="343"/>
      <c r="LQ14" s="343"/>
      <c r="LR14" s="343"/>
      <c r="LS14" s="343"/>
      <c r="LT14" s="343"/>
      <c r="LU14" s="343"/>
      <c r="LV14" s="343"/>
      <c r="LW14" s="343"/>
      <c r="LX14" s="343"/>
      <c r="LY14" s="343"/>
      <c r="LZ14" s="343"/>
      <c r="MA14" s="343"/>
      <c r="MB14" s="343"/>
      <c r="MC14" s="343"/>
      <c r="MD14" s="343"/>
      <c r="ME14" s="343"/>
      <c r="MF14" s="343"/>
      <c r="MG14" s="343"/>
      <c r="MH14" s="343"/>
      <c r="MI14" s="343"/>
      <c r="MJ14" s="343"/>
      <c r="MK14" s="343"/>
      <c r="ML14" s="343"/>
      <c r="MM14" s="343"/>
      <c r="MN14" s="343"/>
      <c r="MO14" s="343"/>
      <c r="MP14" s="343"/>
      <c r="MQ14" s="343"/>
      <c r="MR14" s="343"/>
      <c r="MS14" s="343"/>
      <c r="MT14" s="343"/>
      <c r="MU14" s="343"/>
      <c r="MV14" s="343"/>
      <c r="MW14" s="343"/>
      <c r="MX14" s="343"/>
      <c r="MY14" s="343"/>
      <c r="MZ14" s="343"/>
      <c r="NA14" s="343"/>
      <c r="NB14" s="343"/>
      <c r="NC14" s="343"/>
      <c r="ND14" s="343"/>
      <c r="NE14" s="343"/>
      <c r="NF14" s="343"/>
      <c r="NG14" s="343"/>
      <c r="NH14" s="343"/>
      <c r="NI14" s="343"/>
      <c r="NJ14" s="343"/>
      <c r="NK14" s="343"/>
      <c r="NL14" s="343"/>
      <c r="NM14" s="343"/>
      <c r="NN14" s="343"/>
      <c r="NO14" s="343"/>
      <c r="NP14" s="343"/>
      <c r="NQ14" s="343"/>
      <c r="NR14" s="343"/>
      <c r="NS14" s="343"/>
      <c r="NT14" s="343"/>
      <c r="NU14" s="343"/>
      <c r="NV14" s="343"/>
      <c r="NW14" s="343"/>
      <c r="NX14" s="343"/>
      <c r="NY14" s="343"/>
      <c r="NZ14" s="343"/>
      <c r="OA14" s="343"/>
      <c r="OB14" s="343"/>
      <c r="OC14" s="343"/>
      <c r="OD14" s="343"/>
      <c r="OE14" s="343"/>
      <c r="OF14" s="343"/>
      <c r="OG14" s="343"/>
      <c r="OH14" s="343"/>
      <c r="OI14" s="343"/>
      <c r="OJ14" s="343"/>
      <c r="OK14" s="343"/>
      <c r="OL14" s="343"/>
      <c r="OM14" s="343"/>
      <c r="ON14" s="343"/>
      <c r="OO14" s="343"/>
      <c r="OP14" s="343"/>
      <c r="OQ14" s="343"/>
      <c r="OR14" s="343"/>
      <c r="OS14" s="343"/>
      <c r="OT14" s="343"/>
      <c r="OU14" s="343"/>
      <c r="OV14" s="343"/>
      <c r="OW14" s="343"/>
      <c r="OX14" s="343"/>
      <c r="OY14" s="343"/>
      <c r="OZ14" s="343"/>
      <c r="PA14" s="343"/>
      <c r="PB14" s="343"/>
      <c r="PC14" s="343"/>
      <c r="PD14" s="343"/>
      <c r="PE14" s="343"/>
      <c r="PF14" s="343"/>
      <c r="PG14" s="343"/>
      <c r="PH14" s="343"/>
      <c r="PI14" s="343"/>
      <c r="PJ14" s="343"/>
      <c r="PK14" s="343"/>
      <c r="PL14" s="343"/>
      <c r="PM14" s="343"/>
      <c r="PN14" s="343"/>
      <c r="PO14" s="343"/>
      <c r="PP14" s="343"/>
      <c r="PQ14" s="343"/>
      <c r="PR14" s="343"/>
      <c r="PS14" s="343"/>
      <c r="PT14" s="343"/>
      <c r="PU14" s="343"/>
      <c r="PV14" s="343"/>
      <c r="PW14" s="343"/>
      <c r="PX14" s="343"/>
      <c r="PY14" s="343"/>
      <c r="PZ14" s="343"/>
      <c r="QA14" s="343"/>
      <c r="QB14" s="343"/>
      <c r="QC14" s="343"/>
      <c r="QD14" s="343"/>
      <c r="QE14" s="343"/>
      <c r="QF14" s="343"/>
      <c r="QG14" s="343"/>
      <c r="QH14" s="343"/>
      <c r="QI14" s="343"/>
      <c r="QJ14" s="343"/>
      <c r="QK14" s="343"/>
      <c r="QL14" s="343"/>
      <c r="QM14" s="343"/>
      <c r="QN14" s="343"/>
      <c r="QO14" s="343"/>
      <c r="QP14" s="343"/>
      <c r="QQ14" s="343"/>
      <c r="QR14" s="343"/>
      <c r="QS14" s="343"/>
      <c r="QT14" s="343"/>
      <c r="QU14" s="343"/>
      <c r="QV14" s="343"/>
      <c r="QW14" s="343"/>
      <c r="QX14" s="343"/>
      <c r="QY14" s="343"/>
      <c r="QZ14" s="343"/>
      <c r="RA14" s="343"/>
      <c r="RB14" s="343"/>
      <c r="RC14" s="343"/>
      <c r="RD14" s="343"/>
      <c r="RE14" s="343"/>
      <c r="RF14" s="343"/>
      <c r="RG14" s="343"/>
      <c r="RH14" s="343"/>
      <c r="RI14" s="343"/>
      <c r="RJ14" s="343"/>
      <c r="RK14" s="343"/>
      <c r="RL14" s="343"/>
      <c r="RM14" s="343"/>
      <c r="RN14" s="343"/>
      <c r="RO14" s="343"/>
      <c r="RP14" s="343"/>
      <c r="RQ14" s="343"/>
      <c r="RR14" s="343"/>
      <c r="RS14" s="343"/>
      <c r="RT14" s="343"/>
      <c r="RU14" s="343"/>
      <c r="RV14" s="343"/>
      <c r="RW14" s="343"/>
      <c r="RX14" s="343"/>
      <c r="RY14" s="343"/>
      <c r="RZ14" s="343"/>
      <c r="SA14" s="343"/>
      <c r="SB14" s="343"/>
      <c r="SC14" s="343"/>
      <c r="SD14" s="343"/>
      <c r="SE14" s="343"/>
      <c r="SF14" s="343"/>
      <c r="SG14" s="343"/>
      <c r="SH14" s="343"/>
      <c r="SI14" s="343"/>
      <c r="SJ14" s="343"/>
      <c r="SK14" s="343"/>
      <c r="SL14" s="343"/>
      <c r="SM14" s="343"/>
      <c r="SN14" s="343"/>
      <c r="SO14" s="343"/>
      <c r="SP14" s="343"/>
      <c r="SQ14" s="343"/>
      <c r="SR14" s="343"/>
      <c r="SS14" s="343"/>
      <c r="ST14" s="343"/>
      <c r="SU14" s="343"/>
      <c r="SV14" s="343"/>
      <c r="SW14" s="343"/>
      <c r="SX14" s="343"/>
      <c r="SY14" s="343"/>
      <c r="SZ14" s="343"/>
      <c r="TA14" s="343"/>
      <c r="TB14" s="343"/>
      <c r="TC14" s="343"/>
      <c r="TD14" s="343"/>
      <c r="TE14" s="343"/>
      <c r="TF14" s="343"/>
      <c r="TG14" s="343"/>
      <c r="TH14" s="343"/>
      <c r="TI14" s="343"/>
      <c r="TJ14" s="343"/>
      <c r="TK14" s="343"/>
      <c r="TL14" s="343"/>
      <c r="TM14" s="343"/>
      <c r="TN14" s="343"/>
      <c r="TO14" s="343"/>
      <c r="TP14" s="343"/>
      <c r="TQ14" s="343"/>
      <c r="TR14" s="343"/>
      <c r="TS14" s="343"/>
      <c r="TT14" s="343"/>
      <c r="TU14" s="343"/>
      <c r="TV14" s="343"/>
      <c r="TW14" s="343"/>
      <c r="TX14" s="343"/>
      <c r="TY14" s="343"/>
      <c r="TZ14" s="343"/>
      <c r="UA14" s="343"/>
      <c r="UB14" s="343"/>
      <c r="UC14" s="343"/>
      <c r="UD14" s="343"/>
      <c r="UE14" s="343"/>
      <c r="UF14" s="343"/>
      <c r="UG14" s="343"/>
      <c r="UH14" s="343"/>
      <c r="UI14" s="343"/>
      <c r="UJ14" s="343"/>
      <c r="UK14" s="343"/>
      <c r="UL14" s="343"/>
      <c r="UM14" s="343"/>
      <c r="UN14" s="343"/>
      <c r="UO14" s="343"/>
      <c r="UP14" s="343"/>
      <c r="UQ14" s="343"/>
      <c r="UR14" s="343"/>
      <c r="US14" s="343"/>
      <c r="UT14" s="343"/>
      <c r="UU14" s="343"/>
      <c r="UV14" s="343"/>
      <c r="UW14" s="343"/>
      <c r="UX14" s="343"/>
      <c r="UY14" s="343"/>
      <c r="UZ14" s="343"/>
      <c r="VA14" s="343"/>
      <c r="VB14" s="343"/>
      <c r="VC14" s="343"/>
      <c r="VD14" s="343"/>
      <c r="VE14" s="343"/>
      <c r="VF14" s="343"/>
      <c r="VG14" s="343"/>
      <c r="VH14" s="343"/>
      <c r="VI14" s="343"/>
      <c r="VJ14" s="343"/>
      <c r="VK14" s="343"/>
      <c r="VL14" s="343"/>
      <c r="VM14" s="343"/>
      <c r="VN14" s="343"/>
      <c r="VO14" s="343"/>
      <c r="VP14" s="343"/>
      <c r="VQ14" s="343"/>
      <c r="VR14" s="343"/>
      <c r="VS14" s="343"/>
      <c r="VT14" s="343"/>
      <c r="VU14" s="343"/>
      <c r="VV14" s="343"/>
      <c r="VW14" s="343"/>
      <c r="VX14" s="343"/>
      <c r="VY14" s="343"/>
      <c r="VZ14" s="343"/>
      <c r="WA14" s="343"/>
      <c r="WB14" s="343"/>
      <c r="WC14" s="343"/>
      <c r="WD14" s="343"/>
      <c r="WE14" s="343"/>
      <c r="WF14" s="343"/>
      <c r="WG14" s="343"/>
      <c r="WH14" s="343"/>
      <c r="WI14" s="343"/>
      <c r="WJ14" s="343"/>
      <c r="WK14" s="343"/>
      <c r="WL14" s="343"/>
      <c r="WM14" s="343"/>
      <c r="WN14" s="343"/>
      <c r="WO14" s="343"/>
      <c r="WP14" s="343"/>
      <c r="WQ14" s="343"/>
      <c r="WR14" s="343"/>
      <c r="WS14" s="343"/>
      <c r="WT14" s="343"/>
      <c r="WU14" s="343"/>
      <c r="WV14" s="343"/>
      <c r="WW14" s="343"/>
      <c r="WX14" s="343"/>
      <c r="WY14" s="343"/>
      <c r="WZ14" s="343"/>
      <c r="XA14" s="343"/>
      <c r="XB14" s="343"/>
      <c r="XC14" s="343"/>
      <c r="XD14" s="343"/>
      <c r="XE14" s="343"/>
      <c r="XF14" s="343"/>
      <c r="XG14" s="343"/>
      <c r="XH14" s="343"/>
      <c r="XI14" s="343"/>
      <c r="XJ14" s="343"/>
      <c r="XK14" s="343"/>
      <c r="XL14" s="343"/>
      <c r="XM14" s="343"/>
      <c r="XN14" s="343"/>
      <c r="XO14" s="343"/>
      <c r="XP14" s="343"/>
      <c r="XQ14" s="343"/>
      <c r="XR14" s="343"/>
      <c r="XS14" s="343"/>
      <c r="XT14" s="343"/>
      <c r="XU14" s="343"/>
      <c r="XV14" s="343"/>
      <c r="XW14" s="343"/>
      <c r="XX14" s="343"/>
      <c r="XY14" s="343"/>
      <c r="XZ14" s="343"/>
      <c r="YA14" s="343"/>
      <c r="YB14" s="343"/>
      <c r="YC14" s="343"/>
      <c r="YD14" s="343"/>
      <c r="YE14" s="343"/>
      <c r="YF14" s="343"/>
      <c r="YG14" s="343"/>
      <c r="YH14" s="343"/>
      <c r="YI14" s="343"/>
      <c r="YJ14" s="343"/>
      <c r="YK14" s="343"/>
      <c r="YL14" s="343"/>
      <c r="YM14" s="343"/>
      <c r="YN14" s="343"/>
      <c r="YO14" s="343"/>
      <c r="YP14" s="343"/>
      <c r="YQ14" s="343"/>
      <c r="YR14" s="343"/>
      <c r="YS14" s="343"/>
      <c r="YT14" s="343"/>
      <c r="YU14" s="343"/>
      <c r="YV14" s="343"/>
      <c r="YW14" s="343"/>
      <c r="YX14" s="343"/>
      <c r="YY14" s="343"/>
      <c r="YZ14" s="343"/>
      <c r="ZA14" s="343"/>
      <c r="ZB14" s="343"/>
      <c r="ZC14" s="343"/>
      <c r="ZD14" s="343"/>
      <c r="ZE14" s="343"/>
      <c r="ZF14" s="343"/>
      <c r="ZG14" s="343"/>
      <c r="ZH14" s="343"/>
      <c r="ZI14" s="343"/>
      <c r="ZJ14" s="343"/>
      <c r="ZK14" s="343"/>
      <c r="ZL14" s="343"/>
      <c r="ZM14" s="343"/>
      <c r="ZN14" s="343"/>
      <c r="ZO14" s="343"/>
      <c r="ZP14" s="343"/>
      <c r="ZQ14" s="343"/>
      <c r="ZR14" s="343"/>
      <c r="ZS14" s="343"/>
      <c r="ZT14" s="343"/>
      <c r="ZU14" s="343"/>
      <c r="ZV14" s="343"/>
      <c r="ZW14" s="343"/>
      <c r="ZX14" s="343"/>
      <c r="ZY14" s="343"/>
      <c r="ZZ14" s="343"/>
      <c r="AAA14" s="343"/>
      <c r="AAB14" s="343"/>
      <c r="AAC14" s="343"/>
      <c r="AAD14" s="343"/>
      <c r="AAE14" s="343"/>
      <c r="AAF14" s="343"/>
      <c r="AAG14" s="343"/>
      <c r="AAH14" s="343"/>
      <c r="AAI14" s="343"/>
      <c r="AAJ14" s="343"/>
      <c r="AAK14" s="343"/>
      <c r="AAL14" s="343"/>
      <c r="AAM14" s="343"/>
      <c r="AAN14" s="343"/>
      <c r="AAO14" s="343"/>
      <c r="AAP14" s="343"/>
      <c r="AAQ14" s="343"/>
      <c r="AAR14" s="343"/>
      <c r="AAS14" s="343"/>
      <c r="AAT14" s="343"/>
      <c r="AAU14" s="343"/>
      <c r="AAV14" s="343"/>
      <c r="AAW14" s="343"/>
      <c r="AAX14" s="343"/>
      <c r="AAY14" s="343"/>
      <c r="AAZ14" s="343"/>
      <c r="ABA14" s="343"/>
      <c r="ABB14" s="343"/>
      <c r="ABC14" s="343"/>
      <c r="ABD14" s="343"/>
      <c r="ABE14" s="343"/>
      <c r="ABF14" s="343"/>
      <c r="ABG14" s="343"/>
      <c r="ABH14" s="343"/>
      <c r="ABI14" s="343"/>
      <c r="ABJ14" s="343"/>
      <c r="ABK14" s="343"/>
      <c r="ABL14" s="343"/>
      <c r="ABM14" s="343"/>
      <c r="ABN14" s="343"/>
      <c r="ABO14" s="343"/>
      <c r="ABP14" s="343"/>
      <c r="ABQ14" s="343"/>
      <c r="ABR14" s="343"/>
      <c r="ABS14" s="343"/>
      <c r="ABT14" s="343"/>
      <c r="ABU14" s="343"/>
      <c r="ABV14" s="343"/>
      <c r="ABW14" s="343"/>
      <c r="ABX14" s="343"/>
      <c r="ABY14" s="343"/>
      <c r="ABZ14" s="343"/>
      <c r="ACA14" s="343"/>
      <c r="ACB14" s="343"/>
      <c r="ACC14" s="343"/>
      <c r="ACD14" s="343"/>
      <c r="ACE14" s="343"/>
      <c r="ACF14" s="343"/>
      <c r="ACG14" s="343"/>
      <c r="ACH14" s="343"/>
      <c r="ACI14" s="343"/>
      <c r="ACJ14" s="343"/>
      <c r="ACK14" s="343"/>
      <c r="ACL14" s="343"/>
      <c r="ACM14" s="343"/>
      <c r="ACN14" s="343"/>
      <c r="ACO14" s="343"/>
      <c r="ACP14" s="343"/>
      <c r="ACQ14" s="343"/>
      <c r="ACR14" s="343"/>
      <c r="ACS14" s="343"/>
      <c r="ACT14" s="343"/>
      <c r="ACU14" s="343"/>
      <c r="ACV14" s="343"/>
      <c r="ACW14" s="343"/>
      <c r="ACX14" s="343"/>
      <c r="ACY14" s="343"/>
      <c r="ACZ14" s="343"/>
      <c r="ADA14" s="343"/>
      <c r="ADB14" s="343"/>
      <c r="ADC14" s="343"/>
      <c r="ADD14" s="343"/>
      <c r="ADE14" s="343"/>
      <c r="ADF14" s="343"/>
      <c r="ADG14" s="343"/>
      <c r="ADH14" s="343"/>
      <c r="ADI14" s="343"/>
      <c r="ADJ14" s="343"/>
      <c r="ADK14" s="343"/>
      <c r="ADL14" s="343"/>
      <c r="ADM14" s="343"/>
      <c r="ADN14" s="343"/>
      <c r="ADO14" s="343"/>
      <c r="ADP14" s="343"/>
      <c r="ADQ14" s="343"/>
      <c r="ADR14" s="343"/>
      <c r="ADS14" s="343"/>
      <c r="ADT14" s="343"/>
      <c r="ADU14" s="343"/>
      <c r="ADV14" s="343"/>
      <c r="ADW14" s="343"/>
      <c r="ADX14" s="343"/>
      <c r="ADY14" s="343"/>
      <c r="ADZ14" s="343"/>
      <c r="AEA14" s="343"/>
      <c r="AEB14" s="343"/>
      <c r="AEC14" s="343"/>
      <c r="AED14" s="343"/>
      <c r="AEE14" s="343"/>
      <c r="AEF14" s="343"/>
      <c r="AEG14" s="343"/>
      <c r="AEH14" s="343"/>
      <c r="AEI14" s="343"/>
      <c r="AEJ14" s="343"/>
      <c r="AEK14" s="343"/>
      <c r="AEL14" s="343"/>
      <c r="AEM14" s="343"/>
      <c r="AEN14" s="343"/>
      <c r="AEO14" s="343"/>
      <c r="AEP14" s="343"/>
      <c r="AEQ14" s="343"/>
      <c r="AER14" s="343"/>
      <c r="AES14" s="343"/>
      <c r="AET14" s="343"/>
      <c r="AEU14" s="343"/>
      <c r="AEV14" s="343"/>
      <c r="AEW14" s="343"/>
      <c r="AEX14" s="343"/>
      <c r="AEY14" s="343"/>
      <c r="AEZ14" s="343"/>
      <c r="AFA14" s="343"/>
      <c r="AFB14" s="343"/>
      <c r="AFC14" s="343"/>
      <c r="AFD14" s="343"/>
      <c r="AFE14" s="343"/>
      <c r="AFF14" s="343"/>
      <c r="AFG14" s="343"/>
      <c r="AFH14" s="343"/>
      <c r="AFI14" s="343"/>
      <c r="AFJ14" s="343"/>
      <c r="AFK14" s="343"/>
      <c r="AFL14" s="343"/>
      <c r="AFM14" s="343"/>
      <c r="AFN14" s="343"/>
      <c r="AFO14" s="343"/>
      <c r="AFP14" s="343"/>
      <c r="AFQ14" s="343"/>
      <c r="AFR14" s="343"/>
      <c r="AFS14" s="343"/>
      <c r="AFT14" s="343"/>
      <c r="AFU14" s="343"/>
      <c r="AFV14" s="343"/>
      <c r="AFW14" s="343"/>
      <c r="AFX14" s="343"/>
      <c r="AFY14" s="343"/>
      <c r="AFZ14" s="343"/>
      <c r="AGA14" s="343"/>
      <c r="AGB14" s="343"/>
      <c r="AGC14" s="343"/>
      <c r="AGD14" s="343"/>
      <c r="AGE14" s="343"/>
      <c r="AGF14" s="343"/>
      <c r="AGG14" s="343"/>
      <c r="AGH14" s="343"/>
      <c r="AGI14" s="343"/>
      <c r="AGJ14" s="343"/>
      <c r="AGK14" s="343"/>
      <c r="AGL14" s="343"/>
      <c r="AGM14" s="343"/>
      <c r="AGN14" s="343"/>
      <c r="AGO14" s="343"/>
      <c r="AGP14" s="343"/>
      <c r="AGQ14" s="343"/>
      <c r="AGR14" s="343"/>
      <c r="AGS14" s="343"/>
      <c r="AGT14" s="343"/>
      <c r="AGU14" s="343"/>
      <c r="AGV14" s="343"/>
      <c r="AGW14" s="343"/>
      <c r="AGX14" s="343"/>
      <c r="AGY14" s="343"/>
      <c r="AGZ14" s="343"/>
      <c r="AHA14" s="343"/>
      <c r="AHB14" s="343"/>
      <c r="AHC14" s="343"/>
      <c r="AHD14" s="343"/>
      <c r="AHE14" s="343"/>
      <c r="AHF14" s="343"/>
      <c r="AHG14" s="343"/>
      <c r="AHH14" s="343"/>
      <c r="AHI14" s="343"/>
      <c r="AHJ14" s="343"/>
      <c r="AHK14" s="343"/>
      <c r="AHL14" s="343"/>
      <c r="AHM14" s="343"/>
      <c r="AHN14" s="343"/>
      <c r="AHO14" s="343"/>
      <c r="AHP14" s="343"/>
      <c r="AHQ14" s="343"/>
      <c r="AHR14" s="343"/>
      <c r="AHS14" s="343"/>
      <c r="AHT14" s="343"/>
      <c r="AHU14" s="343"/>
      <c r="AHV14" s="343"/>
      <c r="AHW14" s="343"/>
      <c r="AHX14" s="343"/>
      <c r="AHY14" s="343"/>
      <c r="AHZ14" s="343"/>
      <c r="AIA14" s="343"/>
      <c r="AIB14" s="343"/>
      <c r="AIC14" s="343"/>
      <c r="AID14" s="343"/>
      <c r="AIE14" s="343"/>
      <c r="AIF14" s="343"/>
      <c r="AIG14" s="343"/>
      <c r="AIH14" s="343"/>
      <c r="AII14" s="343"/>
      <c r="AIJ14" s="343"/>
      <c r="AIK14" s="343"/>
      <c r="AIL14" s="343"/>
      <c r="AIM14" s="343"/>
      <c r="AIN14" s="343"/>
      <c r="AIO14" s="343"/>
      <c r="AIP14" s="343"/>
      <c r="AIQ14" s="343"/>
      <c r="AIR14" s="343"/>
      <c r="AIS14" s="343"/>
      <c r="AIT14" s="343"/>
      <c r="AIU14" s="343"/>
      <c r="AIV14" s="343"/>
      <c r="AIW14" s="343"/>
      <c r="AIX14" s="343"/>
      <c r="AIY14" s="343"/>
      <c r="AIZ14" s="343"/>
      <c r="AJA14" s="343"/>
      <c r="AJB14" s="343"/>
      <c r="AJC14" s="343"/>
      <c r="AJD14" s="343"/>
      <c r="AJE14" s="343"/>
      <c r="AJF14" s="343"/>
      <c r="AJG14" s="343"/>
      <c r="AJH14" s="343"/>
      <c r="AJI14" s="343"/>
      <c r="AJJ14" s="343"/>
      <c r="AJK14" s="343"/>
      <c r="AJL14" s="343"/>
      <c r="AJM14" s="343"/>
      <c r="AJN14" s="343"/>
      <c r="AJO14" s="343"/>
      <c r="AJP14" s="343"/>
      <c r="AJQ14" s="343"/>
      <c r="AJR14" s="343"/>
      <c r="AJS14" s="343"/>
      <c r="AJT14" s="343"/>
      <c r="AJU14" s="343"/>
      <c r="AJV14" s="343"/>
      <c r="AJW14" s="343"/>
      <c r="AJX14" s="343"/>
      <c r="AJY14" s="343"/>
      <c r="AJZ14" s="343"/>
      <c r="AKA14" s="343"/>
      <c r="AKB14" s="343"/>
      <c r="AKC14" s="343"/>
      <c r="AKD14" s="343"/>
      <c r="AKE14" s="343"/>
      <c r="AKF14" s="343"/>
      <c r="AKG14" s="343"/>
      <c r="AKH14" s="343"/>
      <c r="AKI14" s="343"/>
      <c r="AKJ14" s="343"/>
      <c r="AKK14" s="343"/>
      <c r="AKL14" s="343"/>
      <c r="AKM14" s="343"/>
      <c r="AKN14" s="343"/>
      <c r="AKO14" s="343"/>
      <c r="AKP14" s="343"/>
      <c r="AKQ14" s="343"/>
      <c r="AKR14" s="343"/>
      <c r="AKS14" s="343"/>
      <c r="AKT14" s="343"/>
      <c r="AKU14" s="343"/>
      <c r="AKV14" s="343"/>
      <c r="AKW14" s="343"/>
      <c r="AKX14" s="343"/>
      <c r="AKY14" s="343"/>
      <c r="AKZ14" s="343"/>
      <c r="ALA14" s="343"/>
      <c r="ALB14" s="343"/>
      <c r="ALC14" s="343"/>
      <c r="ALD14" s="343"/>
      <c r="ALE14" s="343"/>
      <c r="ALF14" s="343"/>
      <c r="ALG14" s="343"/>
      <c r="ALH14" s="343"/>
      <c r="ALI14" s="343"/>
      <c r="ALJ14" s="343"/>
      <c r="ALK14" s="343"/>
      <c r="ALL14" s="343"/>
      <c r="ALM14" s="343"/>
      <c r="ALN14" s="343"/>
      <c r="ALO14" s="343"/>
      <c r="ALP14" s="343"/>
      <c r="ALQ14" s="343"/>
      <c r="ALR14" s="343"/>
      <c r="ALS14" s="343"/>
      <c r="ALT14" s="343"/>
      <c r="ALU14" s="343"/>
      <c r="ALV14" s="343"/>
      <c r="ALW14" s="343"/>
      <c r="ALX14" s="343"/>
      <c r="ALY14" s="343"/>
      <c r="ALZ14" s="343"/>
      <c r="AMA14" s="343"/>
      <c r="AMB14" s="343"/>
      <c r="AMC14" s="343"/>
      <c r="AMD14" s="343"/>
      <c r="AME14" s="343"/>
      <c r="AMF14" s="343"/>
      <c r="AMG14" s="343"/>
      <c r="AMH14" s="343"/>
      <c r="AMI14" s="343"/>
      <c r="AMJ14" s="343"/>
      <c r="AMK14" s="343"/>
    </row>
    <row r="15" spans="1:1025" x14ac:dyDescent="0.2">
      <c r="A15" s="17"/>
      <c r="B15" s="356" t="s">
        <v>112</v>
      </c>
      <c r="C15" s="357" t="s">
        <v>113</v>
      </c>
      <c r="D15" s="343"/>
      <c r="E15" s="343"/>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343"/>
      <c r="BN15" s="343"/>
      <c r="BO15" s="343"/>
      <c r="BP15" s="343"/>
      <c r="BQ15" s="343"/>
      <c r="BR15" s="343"/>
      <c r="BS15" s="343"/>
      <c r="BT15" s="343"/>
      <c r="BU15" s="343"/>
      <c r="BV15" s="343"/>
      <c r="BW15" s="343"/>
      <c r="BX15" s="343"/>
      <c r="BY15" s="343"/>
      <c r="BZ15" s="343"/>
      <c r="CA15" s="343"/>
      <c r="CB15" s="343"/>
      <c r="CC15" s="343"/>
      <c r="CD15" s="343"/>
      <c r="CE15" s="343"/>
      <c r="CF15" s="343"/>
      <c r="CG15" s="343"/>
      <c r="CH15" s="343"/>
      <c r="CI15" s="343"/>
      <c r="CJ15" s="343"/>
      <c r="CK15" s="343"/>
      <c r="CL15" s="343"/>
      <c r="CM15" s="343"/>
      <c r="CN15" s="343"/>
      <c r="CO15" s="343"/>
      <c r="CP15" s="343"/>
      <c r="CQ15" s="343"/>
      <c r="CR15" s="343"/>
      <c r="CS15" s="343"/>
      <c r="CT15" s="343"/>
      <c r="CU15" s="343"/>
      <c r="CV15" s="343"/>
      <c r="CW15" s="343"/>
      <c r="CX15" s="343"/>
      <c r="CY15" s="343"/>
      <c r="CZ15" s="343"/>
      <c r="DA15" s="343"/>
      <c r="DB15" s="343"/>
      <c r="DC15" s="343"/>
      <c r="DD15" s="343"/>
      <c r="DE15" s="343"/>
      <c r="DF15" s="343"/>
      <c r="DG15" s="343"/>
      <c r="DH15" s="343"/>
      <c r="DI15" s="343"/>
      <c r="DJ15" s="343"/>
      <c r="DK15" s="343"/>
      <c r="DL15" s="343"/>
      <c r="DM15" s="343"/>
      <c r="DN15" s="343"/>
      <c r="DO15" s="343"/>
      <c r="DP15" s="343"/>
      <c r="DQ15" s="343"/>
      <c r="DR15" s="343"/>
      <c r="DS15" s="343"/>
      <c r="DT15" s="343"/>
      <c r="DU15" s="343"/>
      <c r="DV15" s="343"/>
      <c r="DW15" s="343"/>
      <c r="DX15" s="343"/>
      <c r="DY15" s="343"/>
      <c r="DZ15" s="343"/>
      <c r="EA15" s="343"/>
      <c r="EB15" s="343"/>
      <c r="EC15" s="343"/>
      <c r="ED15" s="343"/>
      <c r="EE15" s="343"/>
      <c r="EF15" s="343"/>
      <c r="EG15" s="343"/>
      <c r="EH15" s="343"/>
      <c r="EI15" s="343"/>
      <c r="EJ15" s="343"/>
      <c r="EK15" s="343"/>
      <c r="EL15" s="343"/>
      <c r="EM15" s="343"/>
      <c r="EN15" s="343"/>
      <c r="EO15" s="343"/>
      <c r="EP15" s="343"/>
      <c r="EQ15" s="343"/>
      <c r="ER15" s="343"/>
      <c r="ES15" s="343"/>
      <c r="ET15" s="343"/>
      <c r="EU15" s="343"/>
      <c r="EV15" s="343"/>
      <c r="EW15" s="343"/>
      <c r="EX15" s="343"/>
      <c r="EY15" s="343"/>
      <c r="EZ15" s="343"/>
      <c r="FA15" s="343"/>
      <c r="FB15" s="343"/>
      <c r="FC15" s="343"/>
      <c r="FD15" s="343"/>
      <c r="FE15" s="343"/>
      <c r="FF15" s="343"/>
      <c r="FG15" s="343"/>
      <c r="FH15" s="343"/>
      <c r="FI15" s="343"/>
      <c r="FJ15" s="343"/>
      <c r="FK15" s="343"/>
      <c r="FL15" s="343"/>
      <c r="FM15" s="343"/>
      <c r="FN15" s="343"/>
      <c r="FO15" s="343"/>
      <c r="FP15" s="343"/>
      <c r="FQ15" s="343"/>
      <c r="FR15" s="343"/>
      <c r="FS15" s="343"/>
      <c r="FT15" s="343"/>
      <c r="FU15" s="343"/>
      <c r="FV15" s="343"/>
      <c r="FW15" s="343"/>
      <c r="FX15" s="343"/>
      <c r="FY15" s="343"/>
      <c r="FZ15" s="343"/>
      <c r="GA15" s="343"/>
      <c r="GB15" s="343"/>
      <c r="GC15" s="343"/>
      <c r="GD15" s="343"/>
      <c r="GE15" s="343"/>
      <c r="GF15" s="343"/>
      <c r="GG15" s="343"/>
      <c r="GH15" s="343"/>
      <c r="GI15" s="343"/>
      <c r="GJ15" s="343"/>
      <c r="GK15" s="343"/>
      <c r="GL15" s="343"/>
      <c r="GM15" s="343"/>
      <c r="GN15" s="343"/>
      <c r="GO15" s="343"/>
      <c r="GP15" s="343"/>
      <c r="GQ15" s="343"/>
      <c r="GR15" s="343"/>
      <c r="GS15" s="343"/>
      <c r="GT15" s="343"/>
      <c r="GU15" s="343"/>
      <c r="GV15" s="343"/>
      <c r="GW15" s="343"/>
      <c r="GX15" s="343"/>
      <c r="GY15" s="343"/>
      <c r="GZ15" s="343"/>
      <c r="HA15" s="343"/>
      <c r="HB15" s="343"/>
      <c r="HC15" s="343"/>
      <c r="HD15" s="343"/>
      <c r="HE15" s="343"/>
      <c r="HF15" s="343"/>
      <c r="HG15" s="343"/>
      <c r="HH15" s="343"/>
      <c r="HI15" s="343"/>
      <c r="HJ15" s="343"/>
      <c r="HK15" s="343"/>
      <c r="HL15" s="343"/>
      <c r="HM15" s="343"/>
      <c r="HN15" s="343"/>
      <c r="HO15" s="343"/>
      <c r="HP15" s="343"/>
      <c r="HQ15" s="343"/>
      <c r="HR15" s="343"/>
      <c r="HS15" s="343"/>
      <c r="HT15" s="343"/>
      <c r="HU15" s="343"/>
      <c r="HV15" s="343"/>
      <c r="HW15" s="343"/>
      <c r="HX15" s="343"/>
      <c r="HY15" s="343"/>
      <c r="HZ15" s="343"/>
      <c r="IA15" s="343"/>
      <c r="IB15" s="343"/>
      <c r="IC15" s="343"/>
      <c r="ID15" s="343"/>
      <c r="IE15" s="343"/>
      <c r="IF15" s="343"/>
      <c r="IG15" s="343"/>
      <c r="IH15" s="343"/>
      <c r="II15" s="343"/>
      <c r="IJ15" s="343"/>
      <c r="IK15" s="343"/>
      <c r="IL15" s="343"/>
      <c r="IM15" s="343"/>
      <c r="IN15" s="343"/>
      <c r="IO15" s="343"/>
      <c r="IP15" s="343"/>
      <c r="IQ15" s="343"/>
      <c r="IR15" s="343"/>
      <c r="IS15" s="343"/>
      <c r="IT15" s="343"/>
      <c r="IU15" s="343"/>
      <c r="IV15" s="343"/>
      <c r="IW15" s="343"/>
      <c r="IX15" s="343"/>
      <c r="IY15" s="343"/>
      <c r="IZ15" s="343"/>
      <c r="JA15" s="343"/>
      <c r="JB15" s="343"/>
      <c r="JC15" s="343"/>
      <c r="JD15" s="343"/>
      <c r="JE15" s="343"/>
      <c r="JF15" s="343"/>
      <c r="JG15" s="343"/>
      <c r="JH15" s="343"/>
      <c r="JI15" s="343"/>
      <c r="JJ15" s="343"/>
      <c r="JK15" s="343"/>
      <c r="JL15" s="343"/>
      <c r="JM15" s="343"/>
      <c r="JN15" s="343"/>
      <c r="JO15" s="343"/>
      <c r="JP15" s="343"/>
      <c r="JQ15" s="343"/>
      <c r="JR15" s="343"/>
      <c r="JS15" s="343"/>
      <c r="JT15" s="343"/>
      <c r="JU15" s="343"/>
      <c r="JV15" s="343"/>
      <c r="JW15" s="343"/>
      <c r="JX15" s="343"/>
      <c r="JY15" s="343"/>
      <c r="JZ15" s="343"/>
      <c r="KA15" s="343"/>
      <c r="KB15" s="343"/>
      <c r="KC15" s="343"/>
      <c r="KD15" s="343"/>
      <c r="KE15" s="343"/>
      <c r="KF15" s="343"/>
      <c r="KG15" s="343"/>
      <c r="KH15" s="343"/>
      <c r="KI15" s="343"/>
      <c r="KJ15" s="343"/>
      <c r="KK15" s="343"/>
      <c r="KL15" s="343"/>
      <c r="KM15" s="343"/>
      <c r="KN15" s="343"/>
      <c r="KO15" s="343"/>
      <c r="KP15" s="343"/>
      <c r="KQ15" s="343"/>
      <c r="KR15" s="343"/>
      <c r="KS15" s="343"/>
      <c r="KT15" s="343"/>
      <c r="KU15" s="343"/>
      <c r="KV15" s="343"/>
      <c r="KW15" s="343"/>
      <c r="KX15" s="343"/>
      <c r="KY15" s="343"/>
      <c r="KZ15" s="343"/>
      <c r="LA15" s="343"/>
      <c r="LB15" s="343"/>
      <c r="LC15" s="343"/>
      <c r="LD15" s="343"/>
      <c r="LE15" s="343"/>
      <c r="LF15" s="343"/>
      <c r="LG15" s="343"/>
      <c r="LH15" s="343"/>
      <c r="LI15" s="343"/>
      <c r="LJ15" s="343"/>
      <c r="LK15" s="343"/>
      <c r="LL15" s="343"/>
      <c r="LM15" s="343"/>
      <c r="LN15" s="343"/>
      <c r="LO15" s="343"/>
      <c r="LP15" s="343"/>
      <c r="LQ15" s="343"/>
      <c r="LR15" s="343"/>
      <c r="LS15" s="343"/>
      <c r="LT15" s="343"/>
      <c r="LU15" s="343"/>
      <c r="LV15" s="343"/>
      <c r="LW15" s="343"/>
      <c r="LX15" s="343"/>
      <c r="LY15" s="343"/>
      <c r="LZ15" s="343"/>
      <c r="MA15" s="343"/>
      <c r="MB15" s="343"/>
      <c r="MC15" s="343"/>
      <c r="MD15" s="343"/>
      <c r="ME15" s="343"/>
      <c r="MF15" s="343"/>
      <c r="MG15" s="343"/>
      <c r="MH15" s="343"/>
      <c r="MI15" s="343"/>
      <c r="MJ15" s="343"/>
      <c r="MK15" s="343"/>
      <c r="ML15" s="343"/>
      <c r="MM15" s="343"/>
      <c r="MN15" s="343"/>
      <c r="MO15" s="343"/>
      <c r="MP15" s="343"/>
      <c r="MQ15" s="343"/>
      <c r="MR15" s="343"/>
      <c r="MS15" s="343"/>
      <c r="MT15" s="343"/>
      <c r="MU15" s="343"/>
      <c r="MV15" s="343"/>
      <c r="MW15" s="343"/>
      <c r="MX15" s="343"/>
      <c r="MY15" s="343"/>
      <c r="MZ15" s="343"/>
      <c r="NA15" s="343"/>
      <c r="NB15" s="343"/>
      <c r="NC15" s="343"/>
      <c r="ND15" s="343"/>
      <c r="NE15" s="343"/>
      <c r="NF15" s="343"/>
      <c r="NG15" s="343"/>
      <c r="NH15" s="343"/>
      <c r="NI15" s="343"/>
      <c r="NJ15" s="343"/>
      <c r="NK15" s="343"/>
      <c r="NL15" s="343"/>
      <c r="NM15" s="343"/>
      <c r="NN15" s="343"/>
      <c r="NO15" s="343"/>
      <c r="NP15" s="343"/>
      <c r="NQ15" s="343"/>
      <c r="NR15" s="343"/>
      <c r="NS15" s="343"/>
      <c r="NT15" s="343"/>
      <c r="NU15" s="343"/>
      <c r="NV15" s="343"/>
      <c r="NW15" s="343"/>
      <c r="NX15" s="343"/>
      <c r="NY15" s="343"/>
      <c r="NZ15" s="343"/>
      <c r="OA15" s="343"/>
      <c r="OB15" s="343"/>
      <c r="OC15" s="343"/>
      <c r="OD15" s="343"/>
      <c r="OE15" s="343"/>
      <c r="OF15" s="343"/>
      <c r="OG15" s="343"/>
      <c r="OH15" s="343"/>
      <c r="OI15" s="343"/>
      <c r="OJ15" s="343"/>
      <c r="OK15" s="343"/>
      <c r="OL15" s="343"/>
      <c r="OM15" s="343"/>
      <c r="ON15" s="343"/>
      <c r="OO15" s="343"/>
      <c r="OP15" s="343"/>
      <c r="OQ15" s="343"/>
      <c r="OR15" s="343"/>
      <c r="OS15" s="343"/>
      <c r="OT15" s="343"/>
      <c r="OU15" s="343"/>
      <c r="OV15" s="343"/>
      <c r="OW15" s="343"/>
      <c r="OX15" s="343"/>
      <c r="OY15" s="343"/>
      <c r="OZ15" s="343"/>
      <c r="PA15" s="343"/>
      <c r="PB15" s="343"/>
      <c r="PC15" s="343"/>
      <c r="PD15" s="343"/>
      <c r="PE15" s="343"/>
      <c r="PF15" s="343"/>
      <c r="PG15" s="343"/>
      <c r="PH15" s="343"/>
      <c r="PI15" s="343"/>
      <c r="PJ15" s="343"/>
      <c r="PK15" s="343"/>
      <c r="PL15" s="343"/>
      <c r="PM15" s="343"/>
      <c r="PN15" s="343"/>
      <c r="PO15" s="343"/>
      <c r="PP15" s="343"/>
      <c r="PQ15" s="343"/>
      <c r="PR15" s="343"/>
      <c r="PS15" s="343"/>
      <c r="PT15" s="343"/>
      <c r="PU15" s="343"/>
      <c r="PV15" s="343"/>
      <c r="PW15" s="343"/>
      <c r="PX15" s="343"/>
      <c r="PY15" s="343"/>
      <c r="PZ15" s="343"/>
      <c r="QA15" s="343"/>
      <c r="QB15" s="343"/>
      <c r="QC15" s="343"/>
      <c r="QD15" s="343"/>
      <c r="QE15" s="343"/>
      <c r="QF15" s="343"/>
      <c r="QG15" s="343"/>
      <c r="QH15" s="343"/>
      <c r="QI15" s="343"/>
      <c r="QJ15" s="343"/>
      <c r="QK15" s="343"/>
      <c r="QL15" s="343"/>
      <c r="QM15" s="343"/>
      <c r="QN15" s="343"/>
      <c r="QO15" s="343"/>
      <c r="QP15" s="343"/>
      <c r="QQ15" s="343"/>
      <c r="QR15" s="343"/>
      <c r="QS15" s="343"/>
      <c r="QT15" s="343"/>
      <c r="QU15" s="343"/>
      <c r="QV15" s="343"/>
      <c r="QW15" s="343"/>
      <c r="QX15" s="343"/>
      <c r="QY15" s="343"/>
      <c r="QZ15" s="343"/>
      <c r="RA15" s="343"/>
      <c r="RB15" s="343"/>
      <c r="RC15" s="343"/>
      <c r="RD15" s="343"/>
      <c r="RE15" s="343"/>
      <c r="RF15" s="343"/>
      <c r="RG15" s="343"/>
      <c r="RH15" s="343"/>
      <c r="RI15" s="343"/>
      <c r="RJ15" s="343"/>
      <c r="RK15" s="343"/>
      <c r="RL15" s="343"/>
      <c r="RM15" s="343"/>
      <c r="RN15" s="343"/>
      <c r="RO15" s="343"/>
      <c r="RP15" s="343"/>
      <c r="RQ15" s="343"/>
      <c r="RR15" s="343"/>
      <c r="RS15" s="343"/>
      <c r="RT15" s="343"/>
      <c r="RU15" s="343"/>
      <c r="RV15" s="343"/>
      <c r="RW15" s="343"/>
      <c r="RX15" s="343"/>
      <c r="RY15" s="343"/>
      <c r="RZ15" s="343"/>
      <c r="SA15" s="343"/>
      <c r="SB15" s="343"/>
      <c r="SC15" s="343"/>
      <c r="SD15" s="343"/>
      <c r="SE15" s="343"/>
      <c r="SF15" s="343"/>
      <c r="SG15" s="343"/>
      <c r="SH15" s="343"/>
      <c r="SI15" s="343"/>
      <c r="SJ15" s="343"/>
      <c r="SK15" s="343"/>
      <c r="SL15" s="343"/>
      <c r="SM15" s="343"/>
      <c r="SN15" s="343"/>
      <c r="SO15" s="343"/>
      <c r="SP15" s="343"/>
      <c r="SQ15" s="343"/>
      <c r="SR15" s="343"/>
      <c r="SS15" s="343"/>
      <c r="ST15" s="343"/>
      <c r="SU15" s="343"/>
      <c r="SV15" s="343"/>
      <c r="SW15" s="343"/>
      <c r="SX15" s="343"/>
      <c r="SY15" s="343"/>
      <c r="SZ15" s="343"/>
      <c r="TA15" s="343"/>
      <c r="TB15" s="343"/>
      <c r="TC15" s="343"/>
      <c r="TD15" s="343"/>
      <c r="TE15" s="343"/>
      <c r="TF15" s="343"/>
      <c r="TG15" s="343"/>
      <c r="TH15" s="343"/>
      <c r="TI15" s="343"/>
      <c r="TJ15" s="343"/>
      <c r="TK15" s="343"/>
      <c r="TL15" s="343"/>
      <c r="TM15" s="343"/>
      <c r="TN15" s="343"/>
      <c r="TO15" s="343"/>
      <c r="TP15" s="343"/>
      <c r="TQ15" s="343"/>
      <c r="TR15" s="343"/>
      <c r="TS15" s="343"/>
      <c r="TT15" s="343"/>
      <c r="TU15" s="343"/>
      <c r="TV15" s="343"/>
      <c r="TW15" s="343"/>
      <c r="TX15" s="343"/>
      <c r="TY15" s="343"/>
      <c r="TZ15" s="343"/>
      <c r="UA15" s="343"/>
      <c r="UB15" s="343"/>
      <c r="UC15" s="343"/>
      <c r="UD15" s="343"/>
      <c r="UE15" s="343"/>
      <c r="UF15" s="343"/>
      <c r="UG15" s="343"/>
      <c r="UH15" s="343"/>
      <c r="UI15" s="343"/>
      <c r="UJ15" s="343"/>
      <c r="UK15" s="343"/>
      <c r="UL15" s="343"/>
      <c r="UM15" s="343"/>
      <c r="UN15" s="343"/>
      <c r="UO15" s="343"/>
      <c r="UP15" s="343"/>
      <c r="UQ15" s="343"/>
      <c r="UR15" s="343"/>
      <c r="US15" s="343"/>
      <c r="UT15" s="343"/>
      <c r="UU15" s="343"/>
      <c r="UV15" s="343"/>
      <c r="UW15" s="343"/>
      <c r="UX15" s="343"/>
      <c r="UY15" s="343"/>
      <c r="UZ15" s="343"/>
      <c r="VA15" s="343"/>
      <c r="VB15" s="343"/>
      <c r="VC15" s="343"/>
      <c r="VD15" s="343"/>
      <c r="VE15" s="343"/>
      <c r="VF15" s="343"/>
      <c r="VG15" s="343"/>
      <c r="VH15" s="343"/>
      <c r="VI15" s="343"/>
      <c r="VJ15" s="343"/>
      <c r="VK15" s="343"/>
      <c r="VL15" s="343"/>
      <c r="VM15" s="343"/>
      <c r="VN15" s="343"/>
      <c r="VO15" s="343"/>
      <c r="VP15" s="343"/>
      <c r="VQ15" s="343"/>
      <c r="VR15" s="343"/>
      <c r="VS15" s="343"/>
      <c r="VT15" s="343"/>
      <c r="VU15" s="343"/>
      <c r="VV15" s="343"/>
      <c r="VW15" s="343"/>
      <c r="VX15" s="343"/>
      <c r="VY15" s="343"/>
      <c r="VZ15" s="343"/>
      <c r="WA15" s="343"/>
      <c r="WB15" s="343"/>
      <c r="WC15" s="343"/>
      <c r="WD15" s="343"/>
      <c r="WE15" s="343"/>
      <c r="WF15" s="343"/>
      <c r="WG15" s="343"/>
      <c r="WH15" s="343"/>
      <c r="WI15" s="343"/>
      <c r="WJ15" s="343"/>
      <c r="WK15" s="343"/>
      <c r="WL15" s="343"/>
      <c r="WM15" s="343"/>
      <c r="WN15" s="343"/>
      <c r="WO15" s="343"/>
      <c r="WP15" s="343"/>
      <c r="WQ15" s="343"/>
      <c r="WR15" s="343"/>
      <c r="WS15" s="343"/>
      <c r="WT15" s="343"/>
      <c r="WU15" s="343"/>
      <c r="WV15" s="343"/>
      <c r="WW15" s="343"/>
      <c r="WX15" s="343"/>
      <c r="WY15" s="343"/>
      <c r="WZ15" s="343"/>
      <c r="XA15" s="343"/>
      <c r="XB15" s="343"/>
      <c r="XC15" s="343"/>
      <c r="XD15" s="343"/>
      <c r="XE15" s="343"/>
      <c r="XF15" s="343"/>
      <c r="XG15" s="343"/>
      <c r="XH15" s="343"/>
      <c r="XI15" s="343"/>
      <c r="XJ15" s="343"/>
      <c r="XK15" s="343"/>
      <c r="XL15" s="343"/>
      <c r="XM15" s="343"/>
      <c r="XN15" s="343"/>
      <c r="XO15" s="343"/>
      <c r="XP15" s="343"/>
      <c r="XQ15" s="343"/>
      <c r="XR15" s="343"/>
      <c r="XS15" s="343"/>
      <c r="XT15" s="343"/>
      <c r="XU15" s="343"/>
      <c r="XV15" s="343"/>
      <c r="XW15" s="343"/>
      <c r="XX15" s="343"/>
      <c r="XY15" s="343"/>
      <c r="XZ15" s="343"/>
      <c r="YA15" s="343"/>
      <c r="YB15" s="343"/>
      <c r="YC15" s="343"/>
      <c r="YD15" s="343"/>
      <c r="YE15" s="343"/>
      <c r="YF15" s="343"/>
      <c r="YG15" s="343"/>
      <c r="YH15" s="343"/>
      <c r="YI15" s="343"/>
      <c r="YJ15" s="343"/>
      <c r="YK15" s="343"/>
      <c r="YL15" s="343"/>
      <c r="YM15" s="343"/>
      <c r="YN15" s="343"/>
      <c r="YO15" s="343"/>
      <c r="YP15" s="343"/>
      <c r="YQ15" s="343"/>
      <c r="YR15" s="343"/>
      <c r="YS15" s="343"/>
      <c r="YT15" s="343"/>
      <c r="YU15" s="343"/>
      <c r="YV15" s="343"/>
      <c r="YW15" s="343"/>
      <c r="YX15" s="343"/>
      <c r="YY15" s="343"/>
      <c r="YZ15" s="343"/>
      <c r="ZA15" s="343"/>
      <c r="ZB15" s="343"/>
      <c r="ZC15" s="343"/>
      <c r="ZD15" s="343"/>
      <c r="ZE15" s="343"/>
      <c r="ZF15" s="343"/>
      <c r="ZG15" s="343"/>
      <c r="ZH15" s="343"/>
      <c r="ZI15" s="343"/>
      <c r="ZJ15" s="343"/>
      <c r="ZK15" s="343"/>
      <c r="ZL15" s="343"/>
      <c r="ZM15" s="343"/>
      <c r="ZN15" s="343"/>
      <c r="ZO15" s="343"/>
      <c r="ZP15" s="343"/>
      <c r="ZQ15" s="343"/>
      <c r="ZR15" s="343"/>
      <c r="ZS15" s="343"/>
      <c r="ZT15" s="343"/>
      <c r="ZU15" s="343"/>
      <c r="ZV15" s="343"/>
      <c r="ZW15" s="343"/>
      <c r="ZX15" s="343"/>
      <c r="ZY15" s="343"/>
      <c r="ZZ15" s="343"/>
      <c r="AAA15" s="343"/>
      <c r="AAB15" s="343"/>
      <c r="AAC15" s="343"/>
      <c r="AAD15" s="343"/>
      <c r="AAE15" s="343"/>
      <c r="AAF15" s="343"/>
      <c r="AAG15" s="343"/>
      <c r="AAH15" s="343"/>
      <c r="AAI15" s="343"/>
      <c r="AAJ15" s="343"/>
      <c r="AAK15" s="343"/>
      <c r="AAL15" s="343"/>
      <c r="AAM15" s="343"/>
      <c r="AAN15" s="343"/>
      <c r="AAO15" s="343"/>
      <c r="AAP15" s="343"/>
      <c r="AAQ15" s="343"/>
      <c r="AAR15" s="343"/>
      <c r="AAS15" s="343"/>
      <c r="AAT15" s="343"/>
      <c r="AAU15" s="343"/>
      <c r="AAV15" s="343"/>
      <c r="AAW15" s="343"/>
      <c r="AAX15" s="343"/>
      <c r="AAY15" s="343"/>
      <c r="AAZ15" s="343"/>
      <c r="ABA15" s="343"/>
      <c r="ABB15" s="343"/>
      <c r="ABC15" s="343"/>
      <c r="ABD15" s="343"/>
      <c r="ABE15" s="343"/>
      <c r="ABF15" s="343"/>
      <c r="ABG15" s="343"/>
      <c r="ABH15" s="343"/>
      <c r="ABI15" s="343"/>
      <c r="ABJ15" s="343"/>
      <c r="ABK15" s="343"/>
      <c r="ABL15" s="343"/>
      <c r="ABM15" s="343"/>
      <c r="ABN15" s="343"/>
      <c r="ABO15" s="343"/>
      <c r="ABP15" s="343"/>
      <c r="ABQ15" s="343"/>
      <c r="ABR15" s="343"/>
      <c r="ABS15" s="343"/>
      <c r="ABT15" s="343"/>
      <c r="ABU15" s="343"/>
      <c r="ABV15" s="343"/>
      <c r="ABW15" s="343"/>
      <c r="ABX15" s="343"/>
      <c r="ABY15" s="343"/>
      <c r="ABZ15" s="343"/>
      <c r="ACA15" s="343"/>
      <c r="ACB15" s="343"/>
      <c r="ACC15" s="343"/>
      <c r="ACD15" s="343"/>
      <c r="ACE15" s="343"/>
      <c r="ACF15" s="343"/>
      <c r="ACG15" s="343"/>
      <c r="ACH15" s="343"/>
      <c r="ACI15" s="343"/>
      <c r="ACJ15" s="343"/>
      <c r="ACK15" s="343"/>
      <c r="ACL15" s="343"/>
      <c r="ACM15" s="343"/>
      <c r="ACN15" s="343"/>
      <c r="ACO15" s="343"/>
      <c r="ACP15" s="343"/>
      <c r="ACQ15" s="343"/>
      <c r="ACR15" s="343"/>
      <c r="ACS15" s="343"/>
      <c r="ACT15" s="343"/>
      <c r="ACU15" s="343"/>
      <c r="ACV15" s="343"/>
      <c r="ACW15" s="343"/>
      <c r="ACX15" s="343"/>
      <c r="ACY15" s="343"/>
      <c r="ACZ15" s="343"/>
      <c r="ADA15" s="343"/>
      <c r="ADB15" s="343"/>
      <c r="ADC15" s="343"/>
      <c r="ADD15" s="343"/>
      <c r="ADE15" s="343"/>
      <c r="ADF15" s="343"/>
      <c r="ADG15" s="343"/>
      <c r="ADH15" s="343"/>
      <c r="ADI15" s="343"/>
      <c r="ADJ15" s="343"/>
      <c r="ADK15" s="343"/>
      <c r="ADL15" s="343"/>
      <c r="ADM15" s="343"/>
      <c r="ADN15" s="343"/>
      <c r="ADO15" s="343"/>
      <c r="ADP15" s="343"/>
      <c r="ADQ15" s="343"/>
      <c r="ADR15" s="343"/>
      <c r="ADS15" s="343"/>
      <c r="ADT15" s="343"/>
      <c r="ADU15" s="343"/>
      <c r="ADV15" s="343"/>
      <c r="ADW15" s="343"/>
      <c r="ADX15" s="343"/>
      <c r="ADY15" s="343"/>
      <c r="ADZ15" s="343"/>
      <c r="AEA15" s="343"/>
      <c r="AEB15" s="343"/>
      <c r="AEC15" s="343"/>
      <c r="AED15" s="343"/>
      <c r="AEE15" s="343"/>
      <c r="AEF15" s="343"/>
      <c r="AEG15" s="343"/>
      <c r="AEH15" s="343"/>
      <c r="AEI15" s="343"/>
      <c r="AEJ15" s="343"/>
      <c r="AEK15" s="343"/>
      <c r="AEL15" s="343"/>
      <c r="AEM15" s="343"/>
      <c r="AEN15" s="343"/>
      <c r="AEO15" s="343"/>
      <c r="AEP15" s="343"/>
      <c r="AEQ15" s="343"/>
      <c r="AER15" s="343"/>
      <c r="AES15" s="343"/>
      <c r="AET15" s="343"/>
      <c r="AEU15" s="343"/>
      <c r="AEV15" s="343"/>
      <c r="AEW15" s="343"/>
      <c r="AEX15" s="343"/>
      <c r="AEY15" s="343"/>
      <c r="AEZ15" s="343"/>
      <c r="AFA15" s="343"/>
      <c r="AFB15" s="343"/>
      <c r="AFC15" s="343"/>
      <c r="AFD15" s="343"/>
      <c r="AFE15" s="343"/>
      <c r="AFF15" s="343"/>
      <c r="AFG15" s="343"/>
      <c r="AFH15" s="343"/>
      <c r="AFI15" s="343"/>
      <c r="AFJ15" s="343"/>
      <c r="AFK15" s="343"/>
      <c r="AFL15" s="343"/>
      <c r="AFM15" s="343"/>
      <c r="AFN15" s="343"/>
      <c r="AFO15" s="343"/>
      <c r="AFP15" s="343"/>
      <c r="AFQ15" s="343"/>
      <c r="AFR15" s="343"/>
      <c r="AFS15" s="343"/>
      <c r="AFT15" s="343"/>
      <c r="AFU15" s="343"/>
      <c r="AFV15" s="343"/>
      <c r="AFW15" s="343"/>
      <c r="AFX15" s="343"/>
      <c r="AFY15" s="343"/>
      <c r="AFZ15" s="343"/>
      <c r="AGA15" s="343"/>
      <c r="AGB15" s="343"/>
      <c r="AGC15" s="343"/>
      <c r="AGD15" s="343"/>
      <c r="AGE15" s="343"/>
      <c r="AGF15" s="343"/>
      <c r="AGG15" s="343"/>
      <c r="AGH15" s="343"/>
      <c r="AGI15" s="343"/>
      <c r="AGJ15" s="343"/>
      <c r="AGK15" s="343"/>
      <c r="AGL15" s="343"/>
      <c r="AGM15" s="343"/>
      <c r="AGN15" s="343"/>
      <c r="AGO15" s="343"/>
      <c r="AGP15" s="343"/>
      <c r="AGQ15" s="343"/>
      <c r="AGR15" s="343"/>
      <c r="AGS15" s="343"/>
      <c r="AGT15" s="343"/>
      <c r="AGU15" s="343"/>
      <c r="AGV15" s="343"/>
      <c r="AGW15" s="343"/>
      <c r="AGX15" s="343"/>
      <c r="AGY15" s="343"/>
      <c r="AGZ15" s="343"/>
      <c r="AHA15" s="343"/>
      <c r="AHB15" s="343"/>
      <c r="AHC15" s="343"/>
      <c r="AHD15" s="343"/>
      <c r="AHE15" s="343"/>
      <c r="AHF15" s="343"/>
      <c r="AHG15" s="343"/>
      <c r="AHH15" s="343"/>
      <c r="AHI15" s="343"/>
      <c r="AHJ15" s="343"/>
      <c r="AHK15" s="343"/>
      <c r="AHL15" s="343"/>
      <c r="AHM15" s="343"/>
      <c r="AHN15" s="343"/>
      <c r="AHO15" s="343"/>
      <c r="AHP15" s="343"/>
      <c r="AHQ15" s="343"/>
      <c r="AHR15" s="343"/>
      <c r="AHS15" s="343"/>
      <c r="AHT15" s="343"/>
      <c r="AHU15" s="343"/>
      <c r="AHV15" s="343"/>
      <c r="AHW15" s="343"/>
      <c r="AHX15" s="343"/>
      <c r="AHY15" s="343"/>
      <c r="AHZ15" s="343"/>
      <c r="AIA15" s="343"/>
      <c r="AIB15" s="343"/>
      <c r="AIC15" s="343"/>
      <c r="AID15" s="343"/>
      <c r="AIE15" s="343"/>
      <c r="AIF15" s="343"/>
      <c r="AIG15" s="343"/>
      <c r="AIH15" s="343"/>
      <c r="AII15" s="343"/>
      <c r="AIJ15" s="343"/>
      <c r="AIK15" s="343"/>
      <c r="AIL15" s="343"/>
      <c r="AIM15" s="343"/>
      <c r="AIN15" s="343"/>
      <c r="AIO15" s="343"/>
      <c r="AIP15" s="343"/>
      <c r="AIQ15" s="343"/>
      <c r="AIR15" s="343"/>
      <c r="AIS15" s="343"/>
      <c r="AIT15" s="343"/>
      <c r="AIU15" s="343"/>
      <c r="AIV15" s="343"/>
      <c r="AIW15" s="343"/>
      <c r="AIX15" s="343"/>
      <c r="AIY15" s="343"/>
      <c r="AIZ15" s="343"/>
      <c r="AJA15" s="343"/>
      <c r="AJB15" s="343"/>
      <c r="AJC15" s="343"/>
      <c r="AJD15" s="343"/>
      <c r="AJE15" s="343"/>
      <c r="AJF15" s="343"/>
      <c r="AJG15" s="343"/>
      <c r="AJH15" s="343"/>
      <c r="AJI15" s="343"/>
      <c r="AJJ15" s="343"/>
      <c r="AJK15" s="343"/>
      <c r="AJL15" s="343"/>
      <c r="AJM15" s="343"/>
      <c r="AJN15" s="343"/>
      <c r="AJO15" s="343"/>
      <c r="AJP15" s="343"/>
      <c r="AJQ15" s="343"/>
      <c r="AJR15" s="343"/>
      <c r="AJS15" s="343"/>
      <c r="AJT15" s="343"/>
      <c r="AJU15" s="343"/>
      <c r="AJV15" s="343"/>
      <c r="AJW15" s="343"/>
      <c r="AJX15" s="343"/>
      <c r="AJY15" s="343"/>
      <c r="AJZ15" s="343"/>
      <c r="AKA15" s="343"/>
      <c r="AKB15" s="343"/>
      <c r="AKC15" s="343"/>
      <c r="AKD15" s="343"/>
      <c r="AKE15" s="343"/>
      <c r="AKF15" s="343"/>
      <c r="AKG15" s="343"/>
      <c r="AKH15" s="343"/>
      <c r="AKI15" s="343"/>
      <c r="AKJ15" s="343"/>
      <c r="AKK15" s="343"/>
      <c r="AKL15" s="343"/>
      <c r="AKM15" s="343"/>
      <c r="AKN15" s="343"/>
      <c r="AKO15" s="343"/>
      <c r="AKP15" s="343"/>
      <c r="AKQ15" s="343"/>
      <c r="AKR15" s="343"/>
      <c r="AKS15" s="343"/>
      <c r="AKT15" s="343"/>
      <c r="AKU15" s="343"/>
      <c r="AKV15" s="343"/>
      <c r="AKW15" s="343"/>
      <c r="AKX15" s="343"/>
      <c r="AKY15" s="343"/>
      <c r="AKZ15" s="343"/>
      <c r="ALA15" s="343"/>
      <c r="ALB15" s="343"/>
      <c r="ALC15" s="343"/>
      <c r="ALD15" s="343"/>
      <c r="ALE15" s="343"/>
      <c r="ALF15" s="343"/>
      <c r="ALG15" s="343"/>
      <c r="ALH15" s="343"/>
      <c r="ALI15" s="343"/>
      <c r="ALJ15" s="343"/>
      <c r="ALK15" s="343"/>
      <c r="ALL15" s="343"/>
      <c r="ALM15" s="343"/>
      <c r="ALN15" s="343"/>
      <c r="ALO15" s="343"/>
      <c r="ALP15" s="343"/>
      <c r="ALQ15" s="343"/>
      <c r="ALR15" s="343"/>
      <c r="ALS15" s="343"/>
      <c r="ALT15" s="343"/>
      <c r="ALU15" s="343"/>
      <c r="ALV15" s="343"/>
      <c r="ALW15" s="343"/>
      <c r="ALX15" s="343"/>
      <c r="ALY15" s="343"/>
      <c r="ALZ15" s="343"/>
      <c r="AMA15" s="343"/>
      <c r="AMB15" s="343"/>
      <c r="AMC15" s="343"/>
      <c r="AMD15" s="343"/>
      <c r="AME15" s="343"/>
      <c r="AMF15" s="343"/>
      <c r="AMG15" s="343"/>
      <c r="AMH15" s="343"/>
      <c r="AMI15" s="343"/>
      <c r="AMJ15" s="343"/>
      <c r="AMK15" s="343"/>
    </row>
    <row r="16" spans="1:1025" x14ac:dyDescent="0.2">
      <c r="A16" s="17"/>
      <c r="B16" s="358" t="s">
        <v>114</v>
      </c>
      <c r="C16" s="357" t="s">
        <v>115</v>
      </c>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3"/>
      <c r="BR16" s="343"/>
      <c r="BS16" s="343"/>
      <c r="BT16" s="343"/>
      <c r="BU16" s="343"/>
      <c r="BV16" s="343"/>
      <c r="BW16" s="343"/>
      <c r="BX16" s="343"/>
      <c r="BY16" s="343"/>
      <c r="BZ16" s="343"/>
      <c r="CA16" s="343"/>
      <c r="CB16" s="343"/>
      <c r="CC16" s="343"/>
      <c r="CD16" s="343"/>
      <c r="CE16" s="343"/>
      <c r="CF16" s="343"/>
      <c r="CG16" s="343"/>
      <c r="CH16" s="343"/>
      <c r="CI16" s="343"/>
      <c r="CJ16" s="343"/>
      <c r="CK16" s="343"/>
      <c r="CL16" s="343"/>
      <c r="CM16" s="343"/>
      <c r="CN16" s="343"/>
      <c r="CO16" s="343"/>
      <c r="CP16" s="343"/>
      <c r="CQ16" s="343"/>
      <c r="CR16" s="343"/>
      <c r="CS16" s="343"/>
      <c r="CT16" s="343"/>
      <c r="CU16" s="343"/>
      <c r="CV16" s="343"/>
      <c r="CW16" s="343"/>
      <c r="CX16" s="343"/>
      <c r="CY16" s="343"/>
      <c r="CZ16" s="343"/>
      <c r="DA16" s="343"/>
      <c r="DB16" s="343"/>
      <c r="DC16" s="343"/>
      <c r="DD16" s="343"/>
      <c r="DE16" s="343"/>
      <c r="DF16" s="343"/>
      <c r="DG16" s="343"/>
      <c r="DH16" s="343"/>
      <c r="DI16" s="343"/>
      <c r="DJ16" s="343"/>
      <c r="DK16" s="343"/>
      <c r="DL16" s="343"/>
      <c r="DM16" s="343"/>
      <c r="DN16" s="343"/>
      <c r="DO16" s="343"/>
      <c r="DP16" s="343"/>
      <c r="DQ16" s="343"/>
      <c r="DR16" s="343"/>
      <c r="DS16" s="343"/>
      <c r="DT16" s="343"/>
      <c r="DU16" s="343"/>
      <c r="DV16" s="343"/>
      <c r="DW16" s="343"/>
      <c r="DX16" s="343"/>
      <c r="DY16" s="343"/>
      <c r="DZ16" s="343"/>
      <c r="EA16" s="343"/>
      <c r="EB16" s="343"/>
      <c r="EC16" s="343"/>
      <c r="ED16" s="343"/>
      <c r="EE16" s="343"/>
      <c r="EF16" s="343"/>
      <c r="EG16" s="343"/>
      <c r="EH16" s="343"/>
      <c r="EI16" s="343"/>
      <c r="EJ16" s="343"/>
      <c r="EK16" s="343"/>
      <c r="EL16" s="343"/>
      <c r="EM16" s="343"/>
      <c r="EN16" s="343"/>
      <c r="EO16" s="343"/>
      <c r="EP16" s="343"/>
      <c r="EQ16" s="343"/>
      <c r="ER16" s="343"/>
      <c r="ES16" s="343"/>
      <c r="ET16" s="343"/>
      <c r="EU16" s="343"/>
      <c r="EV16" s="343"/>
      <c r="EW16" s="343"/>
      <c r="EX16" s="343"/>
      <c r="EY16" s="343"/>
      <c r="EZ16" s="343"/>
      <c r="FA16" s="343"/>
      <c r="FB16" s="343"/>
      <c r="FC16" s="343"/>
      <c r="FD16" s="343"/>
      <c r="FE16" s="343"/>
      <c r="FF16" s="343"/>
      <c r="FG16" s="343"/>
      <c r="FH16" s="343"/>
      <c r="FI16" s="343"/>
      <c r="FJ16" s="343"/>
      <c r="FK16" s="343"/>
      <c r="FL16" s="343"/>
      <c r="FM16" s="343"/>
      <c r="FN16" s="343"/>
      <c r="FO16" s="343"/>
      <c r="FP16" s="343"/>
      <c r="FQ16" s="343"/>
      <c r="FR16" s="343"/>
      <c r="FS16" s="343"/>
      <c r="FT16" s="343"/>
      <c r="FU16" s="343"/>
      <c r="FV16" s="343"/>
      <c r="FW16" s="343"/>
      <c r="FX16" s="343"/>
      <c r="FY16" s="343"/>
      <c r="FZ16" s="343"/>
      <c r="GA16" s="343"/>
      <c r="GB16" s="343"/>
      <c r="GC16" s="343"/>
      <c r="GD16" s="343"/>
      <c r="GE16" s="343"/>
      <c r="GF16" s="343"/>
      <c r="GG16" s="343"/>
      <c r="GH16" s="343"/>
      <c r="GI16" s="343"/>
      <c r="GJ16" s="343"/>
      <c r="GK16" s="343"/>
      <c r="GL16" s="343"/>
      <c r="GM16" s="343"/>
      <c r="GN16" s="343"/>
      <c r="GO16" s="343"/>
      <c r="GP16" s="343"/>
      <c r="GQ16" s="343"/>
      <c r="GR16" s="343"/>
      <c r="GS16" s="343"/>
      <c r="GT16" s="343"/>
      <c r="GU16" s="343"/>
      <c r="GV16" s="343"/>
      <c r="GW16" s="343"/>
      <c r="GX16" s="343"/>
      <c r="GY16" s="343"/>
      <c r="GZ16" s="343"/>
      <c r="HA16" s="343"/>
      <c r="HB16" s="343"/>
      <c r="HC16" s="343"/>
      <c r="HD16" s="343"/>
      <c r="HE16" s="343"/>
      <c r="HF16" s="343"/>
      <c r="HG16" s="343"/>
      <c r="HH16" s="343"/>
      <c r="HI16" s="343"/>
      <c r="HJ16" s="343"/>
      <c r="HK16" s="343"/>
      <c r="HL16" s="343"/>
      <c r="HM16" s="343"/>
      <c r="HN16" s="343"/>
      <c r="HO16" s="343"/>
      <c r="HP16" s="343"/>
      <c r="HQ16" s="343"/>
      <c r="HR16" s="343"/>
      <c r="HS16" s="343"/>
      <c r="HT16" s="343"/>
      <c r="HU16" s="343"/>
      <c r="HV16" s="343"/>
      <c r="HW16" s="343"/>
      <c r="HX16" s="343"/>
      <c r="HY16" s="343"/>
      <c r="HZ16" s="343"/>
      <c r="IA16" s="343"/>
      <c r="IB16" s="343"/>
      <c r="IC16" s="343"/>
      <c r="ID16" s="343"/>
      <c r="IE16" s="343"/>
      <c r="IF16" s="343"/>
      <c r="IG16" s="343"/>
      <c r="IH16" s="343"/>
      <c r="II16" s="343"/>
      <c r="IJ16" s="343"/>
      <c r="IK16" s="343"/>
      <c r="IL16" s="343"/>
      <c r="IM16" s="343"/>
      <c r="IN16" s="343"/>
      <c r="IO16" s="343"/>
      <c r="IP16" s="343"/>
      <c r="IQ16" s="343"/>
      <c r="IR16" s="343"/>
      <c r="IS16" s="343"/>
      <c r="IT16" s="343"/>
      <c r="IU16" s="343"/>
      <c r="IV16" s="343"/>
      <c r="IW16" s="343"/>
      <c r="IX16" s="343"/>
      <c r="IY16" s="343"/>
      <c r="IZ16" s="343"/>
      <c r="JA16" s="343"/>
      <c r="JB16" s="343"/>
      <c r="JC16" s="343"/>
      <c r="JD16" s="343"/>
      <c r="JE16" s="343"/>
      <c r="JF16" s="343"/>
      <c r="JG16" s="343"/>
      <c r="JH16" s="343"/>
      <c r="JI16" s="343"/>
      <c r="JJ16" s="343"/>
      <c r="JK16" s="343"/>
      <c r="JL16" s="343"/>
      <c r="JM16" s="343"/>
      <c r="JN16" s="343"/>
      <c r="JO16" s="343"/>
      <c r="JP16" s="343"/>
      <c r="JQ16" s="343"/>
      <c r="JR16" s="343"/>
      <c r="JS16" s="343"/>
      <c r="JT16" s="343"/>
      <c r="JU16" s="343"/>
      <c r="JV16" s="343"/>
      <c r="JW16" s="343"/>
      <c r="JX16" s="343"/>
      <c r="JY16" s="343"/>
      <c r="JZ16" s="343"/>
      <c r="KA16" s="343"/>
      <c r="KB16" s="343"/>
      <c r="KC16" s="343"/>
      <c r="KD16" s="343"/>
      <c r="KE16" s="343"/>
      <c r="KF16" s="343"/>
      <c r="KG16" s="343"/>
      <c r="KH16" s="343"/>
      <c r="KI16" s="343"/>
      <c r="KJ16" s="343"/>
      <c r="KK16" s="343"/>
      <c r="KL16" s="343"/>
      <c r="KM16" s="343"/>
      <c r="KN16" s="343"/>
      <c r="KO16" s="343"/>
      <c r="KP16" s="343"/>
      <c r="KQ16" s="343"/>
      <c r="KR16" s="343"/>
      <c r="KS16" s="343"/>
      <c r="KT16" s="343"/>
      <c r="KU16" s="343"/>
      <c r="KV16" s="343"/>
      <c r="KW16" s="343"/>
      <c r="KX16" s="343"/>
      <c r="KY16" s="343"/>
      <c r="KZ16" s="343"/>
      <c r="LA16" s="343"/>
      <c r="LB16" s="343"/>
      <c r="LC16" s="343"/>
      <c r="LD16" s="343"/>
      <c r="LE16" s="343"/>
      <c r="LF16" s="343"/>
      <c r="LG16" s="343"/>
      <c r="LH16" s="343"/>
      <c r="LI16" s="343"/>
      <c r="LJ16" s="343"/>
      <c r="LK16" s="343"/>
      <c r="LL16" s="343"/>
      <c r="LM16" s="343"/>
      <c r="LN16" s="343"/>
      <c r="LO16" s="343"/>
      <c r="LP16" s="343"/>
      <c r="LQ16" s="343"/>
      <c r="LR16" s="343"/>
      <c r="LS16" s="343"/>
      <c r="LT16" s="343"/>
      <c r="LU16" s="343"/>
      <c r="LV16" s="343"/>
      <c r="LW16" s="343"/>
      <c r="LX16" s="343"/>
      <c r="LY16" s="343"/>
      <c r="LZ16" s="343"/>
      <c r="MA16" s="343"/>
      <c r="MB16" s="343"/>
      <c r="MC16" s="343"/>
      <c r="MD16" s="343"/>
      <c r="ME16" s="343"/>
      <c r="MF16" s="343"/>
      <c r="MG16" s="343"/>
      <c r="MH16" s="343"/>
      <c r="MI16" s="343"/>
      <c r="MJ16" s="343"/>
      <c r="MK16" s="343"/>
      <c r="ML16" s="343"/>
      <c r="MM16" s="343"/>
      <c r="MN16" s="343"/>
      <c r="MO16" s="343"/>
      <c r="MP16" s="343"/>
      <c r="MQ16" s="343"/>
      <c r="MR16" s="343"/>
      <c r="MS16" s="343"/>
      <c r="MT16" s="343"/>
      <c r="MU16" s="343"/>
      <c r="MV16" s="343"/>
      <c r="MW16" s="343"/>
      <c r="MX16" s="343"/>
      <c r="MY16" s="343"/>
      <c r="MZ16" s="343"/>
      <c r="NA16" s="343"/>
      <c r="NB16" s="343"/>
      <c r="NC16" s="343"/>
      <c r="ND16" s="343"/>
      <c r="NE16" s="343"/>
      <c r="NF16" s="343"/>
      <c r="NG16" s="343"/>
      <c r="NH16" s="343"/>
      <c r="NI16" s="343"/>
      <c r="NJ16" s="343"/>
      <c r="NK16" s="343"/>
      <c r="NL16" s="343"/>
      <c r="NM16" s="343"/>
      <c r="NN16" s="343"/>
      <c r="NO16" s="343"/>
      <c r="NP16" s="343"/>
      <c r="NQ16" s="343"/>
      <c r="NR16" s="343"/>
      <c r="NS16" s="343"/>
      <c r="NT16" s="343"/>
      <c r="NU16" s="343"/>
      <c r="NV16" s="343"/>
      <c r="NW16" s="343"/>
      <c r="NX16" s="343"/>
      <c r="NY16" s="343"/>
      <c r="NZ16" s="343"/>
      <c r="OA16" s="343"/>
      <c r="OB16" s="343"/>
      <c r="OC16" s="343"/>
      <c r="OD16" s="343"/>
      <c r="OE16" s="343"/>
      <c r="OF16" s="343"/>
      <c r="OG16" s="343"/>
      <c r="OH16" s="343"/>
      <c r="OI16" s="343"/>
      <c r="OJ16" s="343"/>
      <c r="OK16" s="343"/>
      <c r="OL16" s="343"/>
      <c r="OM16" s="343"/>
      <c r="ON16" s="343"/>
      <c r="OO16" s="343"/>
      <c r="OP16" s="343"/>
      <c r="OQ16" s="343"/>
      <c r="OR16" s="343"/>
      <c r="OS16" s="343"/>
      <c r="OT16" s="343"/>
      <c r="OU16" s="343"/>
      <c r="OV16" s="343"/>
      <c r="OW16" s="343"/>
      <c r="OX16" s="343"/>
      <c r="OY16" s="343"/>
      <c r="OZ16" s="343"/>
      <c r="PA16" s="343"/>
      <c r="PB16" s="343"/>
      <c r="PC16" s="343"/>
      <c r="PD16" s="343"/>
      <c r="PE16" s="343"/>
      <c r="PF16" s="343"/>
      <c r="PG16" s="343"/>
      <c r="PH16" s="343"/>
      <c r="PI16" s="343"/>
      <c r="PJ16" s="343"/>
      <c r="PK16" s="343"/>
      <c r="PL16" s="343"/>
      <c r="PM16" s="343"/>
      <c r="PN16" s="343"/>
      <c r="PO16" s="343"/>
      <c r="PP16" s="343"/>
      <c r="PQ16" s="343"/>
      <c r="PR16" s="343"/>
      <c r="PS16" s="343"/>
      <c r="PT16" s="343"/>
      <c r="PU16" s="343"/>
      <c r="PV16" s="343"/>
      <c r="PW16" s="343"/>
      <c r="PX16" s="343"/>
      <c r="PY16" s="343"/>
      <c r="PZ16" s="343"/>
      <c r="QA16" s="343"/>
      <c r="QB16" s="343"/>
      <c r="QC16" s="343"/>
      <c r="QD16" s="343"/>
      <c r="QE16" s="343"/>
      <c r="QF16" s="343"/>
      <c r="QG16" s="343"/>
      <c r="QH16" s="343"/>
      <c r="QI16" s="343"/>
      <c r="QJ16" s="343"/>
      <c r="QK16" s="343"/>
      <c r="QL16" s="343"/>
      <c r="QM16" s="343"/>
      <c r="QN16" s="343"/>
      <c r="QO16" s="343"/>
      <c r="QP16" s="343"/>
      <c r="QQ16" s="343"/>
      <c r="QR16" s="343"/>
      <c r="QS16" s="343"/>
      <c r="QT16" s="343"/>
      <c r="QU16" s="343"/>
      <c r="QV16" s="343"/>
      <c r="QW16" s="343"/>
      <c r="QX16" s="343"/>
      <c r="QY16" s="343"/>
      <c r="QZ16" s="343"/>
      <c r="RA16" s="343"/>
      <c r="RB16" s="343"/>
      <c r="RC16" s="343"/>
      <c r="RD16" s="343"/>
      <c r="RE16" s="343"/>
      <c r="RF16" s="343"/>
      <c r="RG16" s="343"/>
      <c r="RH16" s="343"/>
      <c r="RI16" s="343"/>
      <c r="RJ16" s="343"/>
      <c r="RK16" s="343"/>
      <c r="RL16" s="343"/>
      <c r="RM16" s="343"/>
      <c r="RN16" s="343"/>
      <c r="RO16" s="343"/>
      <c r="RP16" s="343"/>
      <c r="RQ16" s="343"/>
      <c r="RR16" s="343"/>
      <c r="RS16" s="343"/>
      <c r="RT16" s="343"/>
      <c r="RU16" s="343"/>
      <c r="RV16" s="343"/>
      <c r="RW16" s="343"/>
      <c r="RX16" s="343"/>
      <c r="RY16" s="343"/>
      <c r="RZ16" s="343"/>
      <c r="SA16" s="343"/>
      <c r="SB16" s="343"/>
      <c r="SC16" s="343"/>
      <c r="SD16" s="343"/>
      <c r="SE16" s="343"/>
      <c r="SF16" s="343"/>
      <c r="SG16" s="343"/>
      <c r="SH16" s="343"/>
      <c r="SI16" s="343"/>
      <c r="SJ16" s="343"/>
      <c r="SK16" s="343"/>
      <c r="SL16" s="343"/>
      <c r="SM16" s="343"/>
      <c r="SN16" s="343"/>
      <c r="SO16" s="343"/>
      <c r="SP16" s="343"/>
      <c r="SQ16" s="343"/>
      <c r="SR16" s="343"/>
      <c r="SS16" s="343"/>
      <c r="ST16" s="343"/>
      <c r="SU16" s="343"/>
      <c r="SV16" s="343"/>
      <c r="SW16" s="343"/>
      <c r="SX16" s="343"/>
      <c r="SY16" s="343"/>
      <c r="SZ16" s="343"/>
      <c r="TA16" s="343"/>
      <c r="TB16" s="343"/>
      <c r="TC16" s="343"/>
      <c r="TD16" s="343"/>
      <c r="TE16" s="343"/>
      <c r="TF16" s="343"/>
      <c r="TG16" s="343"/>
      <c r="TH16" s="343"/>
      <c r="TI16" s="343"/>
      <c r="TJ16" s="343"/>
      <c r="TK16" s="343"/>
      <c r="TL16" s="343"/>
      <c r="TM16" s="343"/>
      <c r="TN16" s="343"/>
      <c r="TO16" s="343"/>
      <c r="TP16" s="343"/>
      <c r="TQ16" s="343"/>
      <c r="TR16" s="343"/>
      <c r="TS16" s="343"/>
      <c r="TT16" s="343"/>
      <c r="TU16" s="343"/>
      <c r="TV16" s="343"/>
      <c r="TW16" s="343"/>
      <c r="TX16" s="343"/>
      <c r="TY16" s="343"/>
      <c r="TZ16" s="343"/>
      <c r="UA16" s="343"/>
      <c r="UB16" s="343"/>
      <c r="UC16" s="343"/>
      <c r="UD16" s="343"/>
      <c r="UE16" s="343"/>
      <c r="UF16" s="343"/>
      <c r="UG16" s="343"/>
      <c r="UH16" s="343"/>
      <c r="UI16" s="343"/>
      <c r="UJ16" s="343"/>
      <c r="UK16" s="343"/>
      <c r="UL16" s="343"/>
      <c r="UM16" s="343"/>
      <c r="UN16" s="343"/>
      <c r="UO16" s="343"/>
      <c r="UP16" s="343"/>
      <c r="UQ16" s="343"/>
      <c r="UR16" s="343"/>
      <c r="US16" s="343"/>
      <c r="UT16" s="343"/>
      <c r="UU16" s="343"/>
      <c r="UV16" s="343"/>
      <c r="UW16" s="343"/>
      <c r="UX16" s="343"/>
      <c r="UY16" s="343"/>
      <c r="UZ16" s="343"/>
      <c r="VA16" s="343"/>
      <c r="VB16" s="343"/>
      <c r="VC16" s="343"/>
      <c r="VD16" s="343"/>
      <c r="VE16" s="343"/>
      <c r="VF16" s="343"/>
      <c r="VG16" s="343"/>
      <c r="VH16" s="343"/>
      <c r="VI16" s="343"/>
      <c r="VJ16" s="343"/>
      <c r="VK16" s="343"/>
      <c r="VL16" s="343"/>
      <c r="VM16" s="343"/>
      <c r="VN16" s="343"/>
      <c r="VO16" s="343"/>
      <c r="VP16" s="343"/>
      <c r="VQ16" s="343"/>
      <c r="VR16" s="343"/>
      <c r="VS16" s="343"/>
      <c r="VT16" s="343"/>
      <c r="VU16" s="343"/>
      <c r="VV16" s="343"/>
      <c r="VW16" s="343"/>
      <c r="VX16" s="343"/>
      <c r="VY16" s="343"/>
      <c r="VZ16" s="343"/>
      <c r="WA16" s="343"/>
      <c r="WB16" s="343"/>
      <c r="WC16" s="343"/>
      <c r="WD16" s="343"/>
      <c r="WE16" s="343"/>
      <c r="WF16" s="343"/>
      <c r="WG16" s="343"/>
      <c r="WH16" s="343"/>
      <c r="WI16" s="343"/>
      <c r="WJ16" s="343"/>
      <c r="WK16" s="343"/>
      <c r="WL16" s="343"/>
      <c r="WM16" s="343"/>
      <c r="WN16" s="343"/>
      <c r="WO16" s="343"/>
      <c r="WP16" s="343"/>
      <c r="WQ16" s="343"/>
      <c r="WR16" s="343"/>
      <c r="WS16" s="343"/>
      <c r="WT16" s="343"/>
      <c r="WU16" s="343"/>
      <c r="WV16" s="343"/>
      <c r="WW16" s="343"/>
      <c r="WX16" s="343"/>
      <c r="WY16" s="343"/>
      <c r="WZ16" s="343"/>
      <c r="XA16" s="343"/>
      <c r="XB16" s="343"/>
      <c r="XC16" s="343"/>
      <c r="XD16" s="343"/>
      <c r="XE16" s="343"/>
      <c r="XF16" s="343"/>
      <c r="XG16" s="343"/>
      <c r="XH16" s="343"/>
      <c r="XI16" s="343"/>
      <c r="XJ16" s="343"/>
      <c r="XK16" s="343"/>
      <c r="XL16" s="343"/>
      <c r="XM16" s="343"/>
      <c r="XN16" s="343"/>
      <c r="XO16" s="343"/>
      <c r="XP16" s="343"/>
      <c r="XQ16" s="343"/>
      <c r="XR16" s="343"/>
      <c r="XS16" s="343"/>
      <c r="XT16" s="343"/>
      <c r="XU16" s="343"/>
      <c r="XV16" s="343"/>
      <c r="XW16" s="343"/>
      <c r="XX16" s="343"/>
      <c r="XY16" s="343"/>
      <c r="XZ16" s="343"/>
      <c r="YA16" s="343"/>
      <c r="YB16" s="343"/>
      <c r="YC16" s="343"/>
      <c r="YD16" s="343"/>
      <c r="YE16" s="343"/>
      <c r="YF16" s="343"/>
      <c r="YG16" s="343"/>
      <c r="YH16" s="343"/>
      <c r="YI16" s="343"/>
      <c r="YJ16" s="343"/>
      <c r="YK16" s="343"/>
      <c r="YL16" s="343"/>
      <c r="YM16" s="343"/>
      <c r="YN16" s="343"/>
      <c r="YO16" s="343"/>
      <c r="YP16" s="343"/>
      <c r="YQ16" s="343"/>
      <c r="YR16" s="343"/>
      <c r="YS16" s="343"/>
      <c r="YT16" s="343"/>
      <c r="YU16" s="343"/>
      <c r="YV16" s="343"/>
      <c r="YW16" s="343"/>
      <c r="YX16" s="343"/>
      <c r="YY16" s="343"/>
      <c r="YZ16" s="343"/>
      <c r="ZA16" s="343"/>
      <c r="ZB16" s="343"/>
      <c r="ZC16" s="343"/>
      <c r="ZD16" s="343"/>
      <c r="ZE16" s="343"/>
      <c r="ZF16" s="343"/>
      <c r="ZG16" s="343"/>
      <c r="ZH16" s="343"/>
      <c r="ZI16" s="343"/>
      <c r="ZJ16" s="343"/>
      <c r="ZK16" s="343"/>
      <c r="ZL16" s="343"/>
      <c r="ZM16" s="343"/>
      <c r="ZN16" s="343"/>
      <c r="ZO16" s="343"/>
      <c r="ZP16" s="343"/>
      <c r="ZQ16" s="343"/>
      <c r="ZR16" s="343"/>
      <c r="ZS16" s="343"/>
      <c r="ZT16" s="343"/>
      <c r="ZU16" s="343"/>
      <c r="ZV16" s="343"/>
      <c r="ZW16" s="343"/>
      <c r="ZX16" s="343"/>
      <c r="ZY16" s="343"/>
      <c r="ZZ16" s="343"/>
      <c r="AAA16" s="343"/>
      <c r="AAB16" s="343"/>
      <c r="AAC16" s="343"/>
      <c r="AAD16" s="343"/>
      <c r="AAE16" s="343"/>
      <c r="AAF16" s="343"/>
      <c r="AAG16" s="343"/>
      <c r="AAH16" s="343"/>
      <c r="AAI16" s="343"/>
      <c r="AAJ16" s="343"/>
      <c r="AAK16" s="343"/>
      <c r="AAL16" s="343"/>
      <c r="AAM16" s="343"/>
      <c r="AAN16" s="343"/>
      <c r="AAO16" s="343"/>
      <c r="AAP16" s="343"/>
      <c r="AAQ16" s="343"/>
      <c r="AAR16" s="343"/>
      <c r="AAS16" s="343"/>
      <c r="AAT16" s="343"/>
      <c r="AAU16" s="343"/>
      <c r="AAV16" s="343"/>
      <c r="AAW16" s="343"/>
      <c r="AAX16" s="343"/>
      <c r="AAY16" s="343"/>
      <c r="AAZ16" s="343"/>
      <c r="ABA16" s="343"/>
      <c r="ABB16" s="343"/>
      <c r="ABC16" s="343"/>
      <c r="ABD16" s="343"/>
      <c r="ABE16" s="343"/>
      <c r="ABF16" s="343"/>
      <c r="ABG16" s="343"/>
      <c r="ABH16" s="343"/>
      <c r="ABI16" s="343"/>
      <c r="ABJ16" s="343"/>
      <c r="ABK16" s="343"/>
      <c r="ABL16" s="343"/>
      <c r="ABM16" s="343"/>
      <c r="ABN16" s="343"/>
      <c r="ABO16" s="343"/>
      <c r="ABP16" s="343"/>
      <c r="ABQ16" s="343"/>
      <c r="ABR16" s="343"/>
      <c r="ABS16" s="343"/>
      <c r="ABT16" s="343"/>
      <c r="ABU16" s="343"/>
      <c r="ABV16" s="343"/>
      <c r="ABW16" s="343"/>
      <c r="ABX16" s="343"/>
      <c r="ABY16" s="343"/>
      <c r="ABZ16" s="343"/>
      <c r="ACA16" s="343"/>
      <c r="ACB16" s="343"/>
      <c r="ACC16" s="343"/>
      <c r="ACD16" s="343"/>
      <c r="ACE16" s="343"/>
      <c r="ACF16" s="343"/>
      <c r="ACG16" s="343"/>
      <c r="ACH16" s="343"/>
      <c r="ACI16" s="343"/>
      <c r="ACJ16" s="343"/>
      <c r="ACK16" s="343"/>
      <c r="ACL16" s="343"/>
      <c r="ACM16" s="343"/>
      <c r="ACN16" s="343"/>
      <c r="ACO16" s="343"/>
      <c r="ACP16" s="343"/>
      <c r="ACQ16" s="343"/>
      <c r="ACR16" s="343"/>
      <c r="ACS16" s="343"/>
      <c r="ACT16" s="343"/>
      <c r="ACU16" s="343"/>
      <c r="ACV16" s="343"/>
      <c r="ACW16" s="343"/>
      <c r="ACX16" s="343"/>
      <c r="ACY16" s="343"/>
      <c r="ACZ16" s="343"/>
      <c r="ADA16" s="343"/>
      <c r="ADB16" s="343"/>
      <c r="ADC16" s="343"/>
      <c r="ADD16" s="343"/>
      <c r="ADE16" s="343"/>
      <c r="ADF16" s="343"/>
      <c r="ADG16" s="343"/>
      <c r="ADH16" s="343"/>
      <c r="ADI16" s="343"/>
      <c r="ADJ16" s="343"/>
      <c r="ADK16" s="343"/>
      <c r="ADL16" s="343"/>
      <c r="ADM16" s="343"/>
      <c r="ADN16" s="343"/>
      <c r="ADO16" s="343"/>
      <c r="ADP16" s="343"/>
      <c r="ADQ16" s="343"/>
      <c r="ADR16" s="343"/>
      <c r="ADS16" s="343"/>
      <c r="ADT16" s="343"/>
      <c r="ADU16" s="343"/>
      <c r="ADV16" s="343"/>
      <c r="ADW16" s="343"/>
      <c r="ADX16" s="343"/>
      <c r="ADY16" s="343"/>
      <c r="ADZ16" s="343"/>
      <c r="AEA16" s="343"/>
      <c r="AEB16" s="343"/>
      <c r="AEC16" s="343"/>
      <c r="AED16" s="343"/>
      <c r="AEE16" s="343"/>
      <c r="AEF16" s="343"/>
      <c r="AEG16" s="343"/>
      <c r="AEH16" s="343"/>
      <c r="AEI16" s="343"/>
      <c r="AEJ16" s="343"/>
      <c r="AEK16" s="343"/>
      <c r="AEL16" s="343"/>
      <c r="AEM16" s="343"/>
      <c r="AEN16" s="343"/>
      <c r="AEO16" s="343"/>
      <c r="AEP16" s="343"/>
      <c r="AEQ16" s="343"/>
      <c r="AER16" s="343"/>
      <c r="AES16" s="343"/>
      <c r="AET16" s="343"/>
      <c r="AEU16" s="343"/>
      <c r="AEV16" s="343"/>
      <c r="AEW16" s="343"/>
      <c r="AEX16" s="343"/>
      <c r="AEY16" s="343"/>
      <c r="AEZ16" s="343"/>
      <c r="AFA16" s="343"/>
      <c r="AFB16" s="343"/>
      <c r="AFC16" s="343"/>
      <c r="AFD16" s="343"/>
      <c r="AFE16" s="343"/>
      <c r="AFF16" s="343"/>
      <c r="AFG16" s="343"/>
      <c r="AFH16" s="343"/>
      <c r="AFI16" s="343"/>
      <c r="AFJ16" s="343"/>
      <c r="AFK16" s="343"/>
      <c r="AFL16" s="343"/>
      <c r="AFM16" s="343"/>
      <c r="AFN16" s="343"/>
      <c r="AFO16" s="343"/>
      <c r="AFP16" s="343"/>
      <c r="AFQ16" s="343"/>
      <c r="AFR16" s="343"/>
      <c r="AFS16" s="343"/>
      <c r="AFT16" s="343"/>
      <c r="AFU16" s="343"/>
      <c r="AFV16" s="343"/>
      <c r="AFW16" s="343"/>
      <c r="AFX16" s="343"/>
      <c r="AFY16" s="343"/>
      <c r="AFZ16" s="343"/>
      <c r="AGA16" s="343"/>
      <c r="AGB16" s="343"/>
      <c r="AGC16" s="343"/>
      <c r="AGD16" s="343"/>
      <c r="AGE16" s="343"/>
      <c r="AGF16" s="343"/>
      <c r="AGG16" s="343"/>
      <c r="AGH16" s="343"/>
      <c r="AGI16" s="343"/>
      <c r="AGJ16" s="343"/>
      <c r="AGK16" s="343"/>
      <c r="AGL16" s="343"/>
      <c r="AGM16" s="343"/>
      <c r="AGN16" s="343"/>
      <c r="AGO16" s="343"/>
      <c r="AGP16" s="343"/>
      <c r="AGQ16" s="343"/>
      <c r="AGR16" s="343"/>
      <c r="AGS16" s="343"/>
      <c r="AGT16" s="343"/>
      <c r="AGU16" s="343"/>
      <c r="AGV16" s="343"/>
      <c r="AGW16" s="343"/>
      <c r="AGX16" s="343"/>
      <c r="AGY16" s="343"/>
      <c r="AGZ16" s="343"/>
      <c r="AHA16" s="343"/>
      <c r="AHB16" s="343"/>
      <c r="AHC16" s="343"/>
      <c r="AHD16" s="343"/>
      <c r="AHE16" s="343"/>
      <c r="AHF16" s="343"/>
      <c r="AHG16" s="343"/>
      <c r="AHH16" s="343"/>
      <c r="AHI16" s="343"/>
      <c r="AHJ16" s="343"/>
      <c r="AHK16" s="343"/>
      <c r="AHL16" s="343"/>
      <c r="AHM16" s="343"/>
      <c r="AHN16" s="343"/>
      <c r="AHO16" s="343"/>
      <c r="AHP16" s="343"/>
      <c r="AHQ16" s="343"/>
      <c r="AHR16" s="343"/>
      <c r="AHS16" s="343"/>
      <c r="AHT16" s="343"/>
      <c r="AHU16" s="343"/>
      <c r="AHV16" s="343"/>
      <c r="AHW16" s="343"/>
      <c r="AHX16" s="343"/>
      <c r="AHY16" s="343"/>
      <c r="AHZ16" s="343"/>
      <c r="AIA16" s="343"/>
      <c r="AIB16" s="343"/>
      <c r="AIC16" s="343"/>
      <c r="AID16" s="343"/>
      <c r="AIE16" s="343"/>
      <c r="AIF16" s="343"/>
      <c r="AIG16" s="343"/>
      <c r="AIH16" s="343"/>
      <c r="AII16" s="343"/>
      <c r="AIJ16" s="343"/>
      <c r="AIK16" s="343"/>
      <c r="AIL16" s="343"/>
      <c r="AIM16" s="343"/>
      <c r="AIN16" s="343"/>
      <c r="AIO16" s="343"/>
      <c r="AIP16" s="343"/>
      <c r="AIQ16" s="343"/>
      <c r="AIR16" s="343"/>
      <c r="AIS16" s="343"/>
      <c r="AIT16" s="343"/>
      <c r="AIU16" s="343"/>
      <c r="AIV16" s="343"/>
      <c r="AIW16" s="343"/>
      <c r="AIX16" s="343"/>
      <c r="AIY16" s="343"/>
      <c r="AIZ16" s="343"/>
      <c r="AJA16" s="343"/>
      <c r="AJB16" s="343"/>
      <c r="AJC16" s="343"/>
      <c r="AJD16" s="343"/>
      <c r="AJE16" s="343"/>
      <c r="AJF16" s="343"/>
      <c r="AJG16" s="343"/>
      <c r="AJH16" s="343"/>
      <c r="AJI16" s="343"/>
      <c r="AJJ16" s="343"/>
      <c r="AJK16" s="343"/>
      <c r="AJL16" s="343"/>
      <c r="AJM16" s="343"/>
      <c r="AJN16" s="343"/>
      <c r="AJO16" s="343"/>
      <c r="AJP16" s="343"/>
      <c r="AJQ16" s="343"/>
      <c r="AJR16" s="343"/>
      <c r="AJS16" s="343"/>
      <c r="AJT16" s="343"/>
      <c r="AJU16" s="343"/>
      <c r="AJV16" s="343"/>
      <c r="AJW16" s="343"/>
      <c r="AJX16" s="343"/>
      <c r="AJY16" s="343"/>
      <c r="AJZ16" s="343"/>
      <c r="AKA16" s="343"/>
      <c r="AKB16" s="343"/>
      <c r="AKC16" s="343"/>
      <c r="AKD16" s="343"/>
      <c r="AKE16" s="343"/>
      <c r="AKF16" s="343"/>
      <c r="AKG16" s="343"/>
      <c r="AKH16" s="343"/>
      <c r="AKI16" s="343"/>
      <c r="AKJ16" s="343"/>
      <c r="AKK16" s="343"/>
      <c r="AKL16" s="343"/>
      <c r="AKM16" s="343"/>
      <c r="AKN16" s="343"/>
      <c r="AKO16" s="343"/>
      <c r="AKP16" s="343"/>
      <c r="AKQ16" s="343"/>
      <c r="AKR16" s="343"/>
      <c r="AKS16" s="343"/>
      <c r="AKT16" s="343"/>
      <c r="AKU16" s="343"/>
      <c r="AKV16" s="343"/>
      <c r="AKW16" s="343"/>
      <c r="AKX16" s="343"/>
      <c r="AKY16" s="343"/>
      <c r="AKZ16" s="343"/>
      <c r="ALA16" s="343"/>
      <c r="ALB16" s="343"/>
      <c r="ALC16" s="343"/>
      <c r="ALD16" s="343"/>
      <c r="ALE16" s="343"/>
      <c r="ALF16" s="343"/>
      <c r="ALG16" s="343"/>
      <c r="ALH16" s="343"/>
      <c r="ALI16" s="343"/>
      <c r="ALJ16" s="343"/>
      <c r="ALK16" s="343"/>
      <c r="ALL16" s="343"/>
      <c r="ALM16" s="343"/>
      <c r="ALN16" s="343"/>
      <c r="ALO16" s="343"/>
      <c r="ALP16" s="343"/>
      <c r="ALQ16" s="343"/>
      <c r="ALR16" s="343"/>
      <c r="ALS16" s="343"/>
      <c r="ALT16" s="343"/>
      <c r="ALU16" s="343"/>
      <c r="ALV16" s="343"/>
      <c r="ALW16" s="343"/>
      <c r="ALX16" s="343"/>
      <c r="ALY16" s="343"/>
      <c r="ALZ16" s="343"/>
      <c r="AMA16" s="343"/>
      <c r="AMB16" s="343"/>
      <c r="AMC16" s="343"/>
      <c r="AMD16" s="343"/>
      <c r="AME16" s="343"/>
      <c r="AMF16" s="343"/>
      <c r="AMG16" s="343"/>
      <c r="AMH16" s="343"/>
      <c r="AMI16" s="343"/>
      <c r="AMJ16" s="343"/>
      <c r="AMK16" s="343"/>
    </row>
    <row r="17" spans="1:3" x14ac:dyDescent="0.2">
      <c r="A17" s="12" t="s">
        <v>5</v>
      </c>
      <c r="B17" s="5"/>
      <c r="C17" s="4"/>
    </row>
    <row r="18" spans="1:3" x14ac:dyDescent="0.2">
      <c r="A18" s="15"/>
      <c r="B18" s="359" t="s">
        <v>6</v>
      </c>
      <c r="C18" s="347" t="s">
        <v>413</v>
      </c>
    </row>
    <row r="19" spans="1:3" x14ac:dyDescent="0.2">
      <c r="A19" s="17"/>
      <c r="B19" s="356" t="s">
        <v>7</v>
      </c>
      <c r="C19" s="3" t="s">
        <v>8</v>
      </c>
    </row>
    <row r="20" spans="1:3" x14ac:dyDescent="0.2">
      <c r="A20" s="17"/>
      <c r="B20" s="356" t="s">
        <v>9</v>
      </c>
      <c r="C20" s="3" t="s">
        <v>10</v>
      </c>
    </row>
    <row r="21" spans="1:3" x14ac:dyDescent="0.2">
      <c r="A21" s="17"/>
      <c r="B21" s="356" t="s">
        <v>11</v>
      </c>
      <c r="C21" s="3" t="s">
        <v>12</v>
      </c>
    </row>
    <row r="22" spans="1:3" x14ac:dyDescent="0.2">
      <c r="A22" s="17"/>
      <c r="B22" s="356" t="s">
        <v>13</v>
      </c>
      <c r="C22" s="3" t="s">
        <v>14</v>
      </c>
    </row>
    <row r="23" spans="1:3" x14ac:dyDescent="0.2">
      <c r="A23" s="17"/>
      <c r="B23" s="356" t="s">
        <v>15</v>
      </c>
      <c r="C23" s="3" t="s">
        <v>16</v>
      </c>
    </row>
    <row r="24" spans="1:3" x14ac:dyDescent="0.2">
      <c r="A24" s="17"/>
      <c r="B24" s="356" t="s">
        <v>17</v>
      </c>
      <c r="C24" s="3" t="s">
        <v>18</v>
      </c>
    </row>
    <row r="25" spans="1:3" x14ac:dyDescent="0.2">
      <c r="A25" s="17"/>
      <c r="B25" s="356" t="s">
        <v>19</v>
      </c>
      <c r="C25" s="3" t="s">
        <v>20</v>
      </c>
    </row>
    <row r="26" spans="1:3" x14ac:dyDescent="0.2">
      <c r="A26" s="17"/>
      <c r="B26" s="356" t="s">
        <v>21</v>
      </c>
      <c r="C26" s="3" t="s">
        <v>22</v>
      </c>
    </row>
    <row r="27" spans="1:3" x14ac:dyDescent="0.2">
      <c r="A27" s="17"/>
      <c r="B27" s="356" t="s">
        <v>23</v>
      </c>
      <c r="C27" s="3" t="s">
        <v>414</v>
      </c>
    </row>
    <row r="28" spans="1:3" x14ac:dyDescent="0.2">
      <c r="A28" s="17"/>
      <c r="B28" s="356" t="s">
        <v>24</v>
      </c>
      <c r="C28" s="3" t="s">
        <v>25</v>
      </c>
    </row>
    <row r="29" spans="1:3" x14ac:dyDescent="0.2">
      <c r="A29" s="17"/>
      <c r="B29" s="356" t="s">
        <v>26</v>
      </c>
      <c r="C29" s="3" t="s">
        <v>27</v>
      </c>
    </row>
    <row r="30" spans="1:3" x14ac:dyDescent="0.2">
      <c r="A30" s="17"/>
      <c r="B30" s="356" t="s">
        <v>28</v>
      </c>
      <c r="C30" s="3" t="s">
        <v>29</v>
      </c>
    </row>
    <row r="31" spans="1:3" x14ac:dyDescent="0.2">
      <c r="A31" s="17"/>
      <c r="B31" s="356" t="s">
        <v>30</v>
      </c>
      <c r="C31" s="3" t="s">
        <v>31</v>
      </c>
    </row>
    <row r="32" spans="1:3" x14ac:dyDescent="0.2">
      <c r="A32" s="15"/>
      <c r="B32" s="16" t="s">
        <v>32</v>
      </c>
      <c r="C32" s="347" t="s">
        <v>33</v>
      </c>
    </row>
    <row r="33" spans="1:1025" x14ac:dyDescent="0.2">
      <c r="A33" s="17"/>
      <c r="B33" s="356" t="s">
        <v>116</v>
      </c>
      <c r="C33" s="3" t="s">
        <v>117</v>
      </c>
      <c r="D33" s="343"/>
      <c r="E33" s="343"/>
      <c r="F33" s="343"/>
      <c r="G33" s="343"/>
      <c r="H33" s="343"/>
      <c r="I33" s="343"/>
      <c r="J33" s="343"/>
      <c r="K33" s="343"/>
      <c r="L33" s="343"/>
      <c r="M33" s="343"/>
      <c r="N33" s="343"/>
      <c r="O33" s="343"/>
      <c r="P33" s="343"/>
      <c r="Q33" s="343"/>
      <c r="R33" s="343"/>
      <c r="S33" s="343"/>
      <c r="T33" s="343"/>
      <c r="U33" s="343"/>
      <c r="V33" s="343"/>
      <c r="W33" s="343"/>
      <c r="X33" s="343"/>
      <c r="Y33" s="343"/>
      <c r="Z33" s="343"/>
      <c r="AA33" s="343"/>
      <c r="AB33" s="343"/>
      <c r="AC33" s="343"/>
      <c r="AD33" s="343"/>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343"/>
      <c r="DM33" s="343"/>
      <c r="DN33" s="343"/>
      <c r="DO33" s="343"/>
      <c r="DP33" s="343"/>
      <c r="DQ33" s="343"/>
      <c r="DR33" s="343"/>
      <c r="DS33" s="343"/>
      <c r="DT33" s="343"/>
      <c r="DU33" s="343"/>
      <c r="DV33" s="343"/>
      <c r="DW33" s="343"/>
      <c r="DX33" s="343"/>
      <c r="DY33" s="343"/>
      <c r="DZ33" s="343"/>
      <c r="EA33" s="343"/>
      <c r="EB33" s="343"/>
      <c r="EC33" s="343"/>
      <c r="ED33" s="343"/>
      <c r="EE33" s="343"/>
      <c r="EF33" s="343"/>
      <c r="EG33" s="343"/>
      <c r="EH33" s="343"/>
      <c r="EI33" s="343"/>
      <c r="EJ33" s="343"/>
      <c r="EK33" s="343"/>
      <c r="EL33" s="343"/>
      <c r="EM33" s="343"/>
      <c r="EN33" s="343"/>
      <c r="EO33" s="343"/>
      <c r="EP33" s="343"/>
      <c r="EQ33" s="343"/>
      <c r="ER33" s="343"/>
      <c r="ES33" s="343"/>
      <c r="ET33" s="343"/>
      <c r="EU33" s="343"/>
      <c r="EV33" s="343"/>
      <c r="EW33" s="343"/>
      <c r="EX33" s="343"/>
      <c r="EY33" s="343"/>
      <c r="EZ33" s="343"/>
      <c r="FA33" s="343"/>
      <c r="FB33" s="343"/>
      <c r="FC33" s="343"/>
      <c r="FD33" s="343"/>
      <c r="FE33" s="343"/>
      <c r="FF33" s="343"/>
      <c r="FG33" s="343"/>
      <c r="FH33" s="343"/>
      <c r="FI33" s="343"/>
      <c r="FJ33" s="343"/>
      <c r="FK33" s="343"/>
      <c r="FL33" s="343"/>
      <c r="FM33" s="343"/>
      <c r="FN33" s="343"/>
      <c r="FO33" s="343"/>
      <c r="FP33" s="343"/>
      <c r="FQ33" s="343"/>
      <c r="FR33" s="343"/>
      <c r="FS33" s="343"/>
      <c r="FT33" s="343"/>
      <c r="FU33" s="343"/>
      <c r="FV33" s="343"/>
      <c r="FW33" s="343"/>
      <c r="FX33" s="343"/>
      <c r="FY33" s="343"/>
      <c r="FZ33" s="343"/>
      <c r="GA33" s="343"/>
      <c r="GB33" s="343"/>
      <c r="GC33" s="343"/>
      <c r="GD33" s="343"/>
      <c r="GE33" s="343"/>
      <c r="GF33" s="343"/>
      <c r="GG33" s="343"/>
      <c r="GH33" s="343"/>
      <c r="GI33" s="343"/>
      <c r="GJ33" s="343"/>
      <c r="GK33" s="343"/>
      <c r="GL33" s="343"/>
      <c r="GM33" s="343"/>
      <c r="GN33" s="343"/>
      <c r="GO33" s="343"/>
      <c r="GP33" s="343"/>
      <c r="GQ33" s="343"/>
      <c r="GR33" s="343"/>
      <c r="GS33" s="343"/>
      <c r="GT33" s="343"/>
      <c r="GU33" s="343"/>
      <c r="GV33" s="343"/>
      <c r="GW33" s="343"/>
      <c r="GX33" s="343"/>
      <c r="GY33" s="343"/>
      <c r="GZ33" s="343"/>
      <c r="HA33" s="343"/>
      <c r="HB33" s="343"/>
      <c r="HC33" s="343"/>
      <c r="HD33" s="343"/>
      <c r="HE33" s="343"/>
      <c r="HF33" s="343"/>
      <c r="HG33" s="343"/>
      <c r="HH33" s="343"/>
      <c r="HI33" s="343"/>
      <c r="HJ33" s="343"/>
      <c r="HK33" s="343"/>
      <c r="HL33" s="343"/>
      <c r="HM33" s="343"/>
      <c r="HN33" s="343"/>
      <c r="HO33" s="343"/>
      <c r="HP33" s="343"/>
      <c r="HQ33" s="343"/>
      <c r="HR33" s="343"/>
      <c r="HS33" s="343"/>
      <c r="HT33" s="343"/>
      <c r="HU33" s="343"/>
      <c r="HV33" s="343"/>
      <c r="HW33" s="343"/>
      <c r="HX33" s="343"/>
      <c r="HY33" s="343"/>
      <c r="HZ33" s="343"/>
      <c r="IA33" s="343"/>
      <c r="IB33" s="343"/>
      <c r="IC33" s="343"/>
      <c r="ID33" s="343"/>
      <c r="IE33" s="343"/>
      <c r="IF33" s="343"/>
      <c r="IG33" s="343"/>
      <c r="IH33" s="343"/>
      <c r="II33" s="343"/>
      <c r="IJ33" s="343"/>
      <c r="IK33" s="343"/>
      <c r="IL33" s="343"/>
      <c r="IM33" s="343"/>
      <c r="IN33" s="343"/>
      <c r="IO33" s="343"/>
      <c r="IP33" s="343"/>
      <c r="IQ33" s="343"/>
      <c r="IR33" s="343"/>
      <c r="IS33" s="343"/>
      <c r="IT33" s="343"/>
      <c r="IU33" s="343"/>
      <c r="IV33" s="343"/>
      <c r="IW33" s="343"/>
      <c r="IX33" s="343"/>
      <c r="IY33" s="343"/>
      <c r="IZ33" s="343"/>
      <c r="JA33" s="343"/>
      <c r="JB33" s="343"/>
      <c r="JC33" s="343"/>
      <c r="JD33" s="343"/>
      <c r="JE33" s="343"/>
      <c r="JF33" s="343"/>
      <c r="JG33" s="343"/>
      <c r="JH33" s="343"/>
      <c r="JI33" s="343"/>
      <c r="JJ33" s="343"/>
      <c r="JK33" s="343"/>
      <c r="JL33" s="343"/>
      <c r="JM33" s="343"/>
      <c r="JN33" s="343"/>
      <c r="JO33" s="343"/>
      <c r="JP33" s="343"/>
      <c r="JQ33" s="343"/>
      <c r="JR33" s="343"/>
      <c r="JS33" s="343"/>
      <c r="JT33" s="343"/>
      <c r="JU33" s="343"/>
      <c r="JV33" s="343"/>
      <c r="JW33" s="343"/>
      <c r="JX33" s="343"/>
      <c r="JY33" s="343"/>
      <c r="JZ33" s="343"/>
      <c r="KA33" s="343"/>
      <c r="KB33" s="343"/>
      <c r="KC33" s="343"/>
      <c r="KD33" s="343"/>
      <c r="KE33" s="343"/>
      <c r="KF33" s="343"/>
      <c r="KG33" s="343"/>
      <c r="KH33" s="343"/>
      <c r="KI33" s="343"/>
      <c r="KJ33" s="343"/>
      <c r="KK33" s="343"/>
      <c r="KL33" s="343"/>
      <c r="KM33" s="343"/>
      <c r="KN33" s="343"/>
      <c r="KO33" s="343"/>
      <c r="KP33" s="343"/>
      <c r="KQ33" s="343"/>
      <c r="KR33" s="343"/>
      <c r="KS33" s="343"/>
      <c r="KT33" s="343"/>
      <c r="KU33" s="343"/>
      <c r="KV33" s="343"/>
      <c r="KW33" s="343"/>
      <c r="KX33" s="343"/>
      <c r="KY33" s="343"/>
      <c r="KZ33" s="343"/>
      <c r="LA33" s="343"/>
      <c r="LB33" s="343"/>
      <c r="LC33" s="343"/>
      <c r="LD33" s="343"/>
      <c r="LE33" s="343"/>
      <c r="LF33" s="343"/>
      <c r="LG33" s="343"/>
      <c r="LH33" s="343"/>
      <c r="LI33" s="343"/>
      <c r="LJ33" s="343"/>
      <c r="LK33" s="343"/>
      <c r="LL33" s="343"/>
      <c r="LM33" s="343"/>
      <c r="LN33" s="343"/>
      <c r="LO33" s="343"/>
      <c r="LP33" s="343"/>
      <c r="LQ33" s="343"/>
      <c r="LR33" s="343"/>
      <c r="LS33" s="343"/>
      <c r="LT33" s="343"/>
      <c r="LU33" s="343"/>
      <c r="LV33" s="343"/>
      <c r="LW33" s="343"/>
      <c r="LX33" s="343"/>
      <c r="LY33" s="343"/>
      <c r="LZ33" s="343"/>
      <c r="MA33" s="343"/>
      <c r="MB33" s="343"/>
      <c r="MC33" s="343"/>
      <c r="MD33" s="343"/>
      <c r="ME33" s="343"/>
      <c r="MF33" s="343"/>
      <c r="MG33" s="343"/>
      <c r="MH33" s="343"/>
      <c r="MI33" s="343"/>
      <c r="MJ33" s="343"/>
      <c r="MK33" s="343"/>
      <c r="ML33" s="343"/>
      <c r="MM33" s="343"/>
      <c r="MN33" s="343"/>
      <c r="MO33" s="343"/>
      <c r="MP33" s="343"/>
      <c r="MQ33" s="343"/>
      <c r="MR33" s="343"/>
      <c r="MS33" s="343"/>
      <c r="MT33" s="343"/>
      <c r="MU33" s="343"/>
      <c r="MV33" s="343"/>
      <c r="MW33" s="343"/>
      <c r="MX33" s="343"/>
      <c r="MY33" s="343"/>
      <c r="MZ33" s="343"/>
      <c r="NA33" s="343"/>
      <c r="NB33" s="343"/>
      <c r="NC33" s="343"/>
      <c r="ND33" s="343"/>
      <c r="NE33" s="343"/>
      <c r="NF33" s="343"/>
      <c r="NG33" s="343"/>
      <c r="NH33" s="343"/>
      <c r="NI33" s="343"/>
      <c r="NJ33" s="343"/>
      <c r="NK33" s="343"/>
      <c r="NL33" s="343"/>
      <c r="NM33" s="343"/>
      <c r="NN33" s="343"/>
      <c r="NO33" s="343"/>
      <c r="NP33" s="343"/>
      <c r="NQ33" s="343"/>
      <c r="NR33" s="343"/>
      <c r="NS33" s="343"/>
      <c r="NT33" s="343"/>
      <c r="NU33" s="343"/>
      <c r="NV33" s="343"/>
      <c r="NW33" s="343"/>
      <c r="NX33" s="343"/>
      <c r="NY33" s="343"/>
      <c r="NZ33" s="343"/>
      <c r="OA33" s="343"/>
      <c r="OB33" s="343"/>
      <c r="OC33" s="343"/>
      <c r="OD33" s="343"/>
      <c r="OE33" s="343"/>
      <c r="OF33" s="343"/>
      <c r="OG33" s="343"/>
      <c r="OH33" s="343"/>
      <c r="OI33" s="343"/>
      <c r="OJ33" s="343"/>
      <c r="OK33" s="343"/>
      <c r="OL33" s="343"/>
      <c r="OM33" s="343"/>
      <c r="ON33" s="343"/>
      <c r="OO33" s="343"/>
      <c r="OP33" s="343"/>
      <c r="OQ33" s="343"/>
      <c r="OR33" s="343"/>
      <c r="OS33" s="343"/>
      <c r="OT33" s="343"/>
      <c r="OU33" s="343"/>
      <c r="OV33" s="343"/>
      <c r="OW33" s="343"/>
      <c r="OX33" s="343"/>
      <c r="OY33" s="343"/>
      <c r="OZ33" s="343"/>
      <c r="PA33" s="343"/>
      <c r="PB33" s="343"/>
      <c r="PC33" s="343"/>
      <c r="PD33" s="343"/>
      <c r="PE33" s="343"/>
      <c r="PF33" s="343"/>
      <c r="PG33" s="343"/>
      <c r="PH33" s="343"/>
      <c r="PI33" s="343"/>
      <c r="PJ33" s="343"/>
      <c r="PK33" s="343"/>
      <c r="PL33" s="343"/>
      <c r="PM33" s="343"/>
      <c r="PN33" s="343"/>
      <c r="PO33" s="343"/>
      <c r="PP33" s="343"/>
      <c r="PQ33" s="343"/>
      <c r="PR33" s="343"/>
      <c r="PS33" s="343"/>
      <c r="PT33" s="343"/>
      <c r="PU33" s="343"/>
      <c r="PV33" s="343"/>
      <c r="PW33" s="343"/>
      <c r="PX33" s="343"/>
      <c r="PY33" s="343"/>
      <c r="PZ33" s="343"/>
      <c r="QA33" s="343"/>
      <c r="QB33" s="343"/>
      <c r="QC33" s="343"/>
      <c r="QD33" s="343"/>
      <c r="QE33" s="343"/>
      <c r="QF33" s="343"/>
      <c r="QG33" s="343"/>
      <c r="QH33" s="343"/>
      <c r="QI33" s="343"/>
      <c r="QJ33" s="343"/>
      <c r="QK33" s="343"/>
      <c r="QL33" s="343"/>
      <c r="QM33" s="343"/>
      <c r="QN33" s="343"/>
      <c r="QO33" s="343"/>
      <c r="QP33" s="343"/>
      <c r="QQ33" s="343"/>
      <c r="QR33" s="343"/>
      <c r="QS33" s="343"/>
      <c r="QT33" s="343"/>
      <c r="QU33" s="343"/>
      <c r="QV33" s="343"/>
      <c r="QW33" s="343"/>
      <c r="QX33" s="343"/>
      <c r="QY33" s="343"/>
      <c r="QZ33" s="343"/>
      <c r="RA33" s="343"/>
      <c r="RB33" s="343"/>
      <c r="RC33" s="343"/>
      <c r="RD33" s="343"/>
      <c r="RE33" s="343"/>
      <c r="RF33" s="343"/>
      <c r="RG33" s="343"/>
      <c r="RH33" s="343"/>
      <c r="RI33" s="343"/>
      <c r="RJ33" s="343"/>
      <c r="RK33" s="343"/>
      <c r="RL33" s="343"/>
      <c r="RM33" s="343"/>
      <c r="RN33" s="343"/>
      <c r="RO33" s="343"/>
      <c r="RP33" s="343"/>
      <c r="RQ33" s="343"/>
      <c r="RR33" s="343"/>
      <c r="RS33" s="343"/>
      <c r="RT33" s="343"/>
      <c r="RU33" s="343"/>
      <c r="RV33" s="343"/>
      <c r="RW33" s="343"/>
      <c r="RX33" s="343"/>
      <c r="RY33" s="343"/>
      <c r="RZ33" s="343"/>
      <c r="SA33" s="343"/>
      <c r="SB33" s="343"/>
      <c r="SC33" s="343"/>
      <c r="SD33" s="343"/>
      <c r="SE33" s="343"/>
      <c r="SF33" s="343"/>
      <c r="SG33" s="343"/>
      <c r="SH33" s="343"/>
      <c r="SI33" s="343"/>
      <c r="SJ33" s="343"/>
      <c r="SK33" s="343"/>
      <c r="SL33" s="343"/>
      <c r="SM33" s="343"/>
      <c r="SN33" s="343"/>
      <c r="SO33" s="343"/>
      <c r="SP33" s="343"/>
      <c r="SQ33" s="343"/>
      <c r="SR33" s="343"/>
      <c r="SS33" s="343"/>
      <c r="ST33" s="343"/>
      <c r="SU33" s="343"/>
      <c r="SV33" s="343"/>
      <c r="SW33" s="343"/>
      <c r="SX33" s="343"/>
      <c r="SY33" s="343"/>
      <c r="SZ33" s="343"/>
      <c r="TA33" s="343"/>
      <c r="TB33" s="343"/>
      <c r="TC33" s="343"/>
      <c r="TD33" s="343"/>
      <c r="TE33" s="343"/>
      <c r="TF33" s="343"/>
      <c r="TG33" s="343"/>
      <c r="TH33" s="343"/>
      <c r="TI33" s="343"/>
      <c r="TJ33" s="343"/>
      <c r="TK33" s="343"/>
      <c r="TL33" s="343"/>
      <c r="TM33" s="343"/>
      <c r="TN33" s="343"/>
      <c r="TO33" s="343"/>
      <c r="TP33" s="343"/>
      <c r="TQ33" s="343"/>
      <c r="TR33" s="343"/>
      <c r="TS33" s="343"/>
      <c r="TT33" s="343"/>
      <c r="TU33" s="343"/>
      <c r="TV33" s="343"/>
      <c r="TW33" s="343"/>
      <c r="TX33" s="343"/>
      <c r="TY33" s="343"/>
      <c r="TZ33" s="343"/>
      <c r="UA33" s="343"/>
      <c r="UB33" s="343"/>
      <c r="UC33" s="343"/>
      <c r="UD33" s="343"/>
      <c r="UE33" s="343"/>
      <c r="UF33" s="343"/>
      <c r="UG33" s="343"/>
      <c r="UH33" s="343"/>
      <c r="UI33" s="343"/>
      <c r="UJ33" s="343"/>
      <c r="UK33" s="343"/>
      <c r="UL33" s="343"/>
      <c r="UM33" s="343"/>
      <c r="UN33" s="343"/>
      <c r="UO33" s="343"/>
      <c r="UP33" s="343"/>
      <c r="UQ33" s="343"/>
      <c r="UR33" s="343"/>
      <c r="US33" s="343"/>
      <c r="UT33" s="343"/>
      <c r="UU33" s="343"/>
      <c r="UV33" s="343"/>
      <c r="UW33" s="343"/>
      <c r="UX33" s="343"/>
      <c r="UY33" s="343"/>
      <c r="UZ33" s="343"/>
      <c r="VA33" s="343"/>
      <c r="VB33" s="343"/>
      <c r="VC33" s="343"/>
      <c r="VD33" s="343"/>
      <c r="VE33" s="343"/>
      <c r="VF33" s="343"/>
      <c r="VG33" s="343"/>
      <c r="VH33" s="343"/>
      <c r="VI33" s="343"/>
      <c r="VJ33" s="343"/>
      <c r="VK33" s="343"/>
      <c r="VL33" s="343"/>
      <c r="VM33" s="343"/>
      <c r="VN33" s="343"/>
      <c r="VO33" s="343"/>
      <c r="VP33" s="343"/>
      <c r="VQ33" s="343"/>
      <c r="VR33" s="343"/>
      <c r="VS33" s="343"/>
      <c r="VT33" s="343"/>
      <c r="VU33" s="343"/>
      <c r="VV33" s="343"/>
      <c r="VW33" s="343"/>
      <c r="VX33" s="343"/>
      <c r="VY33" s="343"/>
      <c r="VZ33" s="343"/>
      <c r="WA33" s="343"/>
      <c r="WB33" s="343"/>
      <c r="WC33" s="343"/>
      <c r="WD33" s="343"/>
      <c r="WE33" s="343"/>
      <c r="WF33" s="343"/>
      <c r="WG33" s="343"/>
      <c r="WH33" s="343"/>
      <c r="WI33" s="343"/>
      <c r="WJ33" s="343"/>
      <c r="WK33" s="343"/>
      <c r="WL33" s="343"/>
      <c r="WM33" s="343"/>
      <c r="WN33" s="343"/>
      <c r="WO33" s="343"/>
      <c r="WP33" s="343"/>
      <c r="WQ33" s="343"/>
      <c r="WR33" s="343"/>
      <c r="WS33" s="343"/>
      <c r="WT33" s="343"/>
      <c r="WU33" s="343"/>
      <c r="WV33" s="343"/>
      <c r="WW33" s="343"/>
      <c r="WX33" s="343"/>
      <c r="WY33" s="343"/>
      <c r="WZ33" s="343"/>
      <c r="XA33" s="343"/>
      <c r="XB33" s="343"/>
      <c r="XC33" s="343"/>
      <c r="XD33" s="343"/>
      <c r="XE33" s="343"/>
      <c r="XF33" s="343"/>
      <c r="XG33" s="343"/>
      <c r="XH33" s="343"/>
      <c r="XI33" s="343"/>
      <c r="XJ33" s="343"/>
      <c r="XK33" s="343"/>
      <c r="XL33" s="343"/>
      <c r="XM33" s="343"/>
      <c r="XN33" s="343"/>
      <c r="XO33" s="343"/>
      <c r="XP33" s="343"/>
      <c r="XQ33" s="343"/>
      <c r="XR33" s="343"/>
      <c r="XS33" s="343"/>
      <c r="XT33" s="343"/>
      <c r="XU33" s="343"/>
      <c r="XV33" s="343"/>
      <c r="XW33" s="343"/>
      <c r="XX33" s="343"/>
      <c r="XY33" s="343"/>
      <c r="XZ33" s="343"/>
      <c r="YA33" s="343"/>
      <c r="YB33" s="343"/>
      <c r="YC33" s="343"/>
      <c r="YD33" s="343"/>
      <c r="YE33" s="343"/>
      <c r="YF33" s="343"/>
      <c r="YG33" s="343"/>
      <c r="YH33" s="343"/>
      <c r="YI33" s="343"/>
      <c r="YJ33" s="343"/>
      <c r="YK33" s="343"/>
      <c r="YL33" s="343"/>
      <c r="YM33" s="343"/>
      <c r="YN33" s="343"/>
      <c r="YO33" s="343"/>
      <c r="YP33" s="343"/>
      <c r="YQ33" s="343"/>
      <c r="YR33" s="343"/>
      <c r="YS33" s="343"/>
      <c r="YT33" s="343"/>
      <c r="YU33" s="343"/>
      <c r="YV33" s="343"/>
      <c r="YW33" s="343"/>
      <c r="YX33" s="343"/>
      <c r="YY33" s="343"/>
      <c r="YZ33" s="343"/>
      <c r="ZA33" s="343"/>
      <c r="ZB33" s="343"/>
      <c r="ZC33" s="343"/>
      <c r="ZD33" s="343"/>
      <c r="ZE33" s="343"/>
      <c r="ZF33" s="343"/>
      <c r="ZG33" s="343"/>
      <c r="ZH33" s="343"/>
      <c r="ZI33" s="343"/>
      <c r="ZJ33" s="343"/>
      <c r="ZK33" s="343"/>
      <c r="ZL33" s="343"/>
      <c r="ZM33" s="343"/>
      <c r="ZN33" s="343"/>
      <c r="ZO33" s="343"/>
      <c r="ZP33" s="343"/>
      <c r="ZQ33" s="343"/>
      <c r="ZR33" s="343"/>
      <c r="ZS33" s="343"/>
      <c r="ZT33" s="343"/>
      <c r="ZU33" s="343"/>
      <c r="ZV33" s="343"/>
      <c r="ZW33" s="343"/>
      <c r="ZX33" s="343"/>
      <c r="ZY33" s="343"/>
      <c r="ZZ33" s="343"/>
      <c r="AAA33" s="343"/>
      <c r="AAB33" s="343"/>
      <c r="AAC33" s="343"/>
      <c r="AAD33" s="343"/>
      <c r="AAE33" s="343"/>
      <c r="AAF33" s="343"/>
      <c r="AAG33" s="343"/>
      <c r="AAH33" s="343"/>
      <c r="AAI33" s="343"/>
      <c r="AAJ33" s="343"/>
      <c r="AAK33" s="343"/>
      <c r="AAL33" s="343"/>
      <c r="AAM33" s="343"/>
      <c r="AAN33" s="343"/>
      <c r="AAO33" s="343"/>
      <c r="AAP33" s="343"/>
      <c r="AAQ33" s="343"/>
      <c r="AAR33" s="343"/>
      <c r="AAS33" s="343"/>
      <c r="AAT33" s="343"/>
      <c r="AAU33" s="343"/>
      <c r="AAV33" s="343"/>
      <c r="AAW33" s="343"/>
      <c r="AAX33" s="343"/>
      <c r="AAY33" s="343"/>
      <c r="AAZ33" s="343"/>
      <c r="ABA33" s="343"/>
      <c r="ABB33" s="343"/>
      <c r="ABC33" s="343"/>
      <c r="ABD33" s="343"/>
      <c r="ABE33" s="343"/>
      <c r="ABF33" s="343"/>
      <c r="ABG33" s="343"/>
      <c r="ABH33" s="343"/>
      <c r="ABI33" s="343"/>
      <c r="ABJ33" s="343"/>
      <c r="ABK33" s="343"/>
      <c r="ABL33" s="343"/>
      <c r="ABM33" s="343"/>
      <c r="ABN33" s="343"/>
      <c r="ABO33" s="343"/>
      <c r="ABP33" s="343"/>
      <c r="ABQ33" s="343"/>
      <c r="ABR33" s="343"/>
      <c r="ABS33" s="343"/>
      <c r="ABT33" s="343"/>
      <c r="ABU33" s="343"/>
      <c r="ABV33" s="343"/>
      <c r="ABW33" s="343"/>
      <c r="ABX33" s="343"/>
      <c r="ABY33" s="343"/>
      <c r="ABZ33" s="343"/>
      <c r="ACA33" s="343"/>
      <c r="ACB33" s="343"/>
      <c r="ACC33" s="343"/>
      <c r="ACD33" s="343"/>
      <c r="ACE33" s="343"/>
      <c r="ACF33" s="343"/>
      <c r="ACG33" s="343"/>
      <c r="ACH33" s="343"/>
      <c r="ACI33" s="343"/>
      <c r="ACJ33" s="343"/>
      <c r="ACK33" s="343"/>
      <c r="ACL33" s="343"/>
      <c r="ACM33" s="343"/>
      <c r="ACN33" s="343"/>
      <c r="ACO33" s="343"/>
      <c r="ACP33" s="343"/>
      <c r="ACQ33" s="343"/>
      <c r="ACR33" s="343"/>
      <c r="ACS33" s="343"/>
      <c r="ACT33" s="343"/>
      <c r="ACU33" s="343"/>
      <c r="ACV33" s="343"/>
      <c r="ACW33" s="343"/>
      <c r="ACX33" s="343"/>
      <c r="ACY33" s="343"/>
      <c r="ACZ33" s="343"/>
      <c r="ADA33" s="343"/>
      <c r="ADB33" s="343"/>
      <c r="ADC33" s="343"/>
      <c r="ADD33" s="343"/>
      <c r="ADE33" s="343"/>
      <c r="ADF33" s="343"/>
      <c r="ADG33" s="343"/>
      <c r="ADH33" s="343"/>
      <c r="ADI33" s="343"/>
      <c r="ADJ33" s="343"/>
      <c r="ADK33" s="343"/>
      <c r="ADL33" s="343"/>
      <c r="ADM33" s="343"/>
      <c r="ADN33" s="343"/>
      <c r="ADO33" s="343"/>
      <c r="ADP33" s="343"/>
      <c r="ADQ33" s="343"/>
      <c r="ADR33" s="343"/>
      <c r="ADS33" s="343"/>
      <c r="ADT33" s="343"/>
      <c r="ADU33" s="343"/>
      <c r="ADV33" s="343"/>
      <c r="ADW33" s="343"/>
      <c r="ADX33" s="343"/>
      <c r="ADY33" s="343"/>
      <c r="ADZ33" s="343"/>
      <c r="AEA33" s="343"/>
      <c r="AEB33" s="343"/>
      <c r="AEC33" s="343"/>
      <c r="AED33" s="343"/>
      <c r="AEE33" s="343"/>
      <c r="AEF33" s="343"/>
      <c r="AEG33" s="343"/>
      <c r="AEH33" s="343"/>
      <c r="AEI33" s="343"/>
      <c r="AEJ33" s="343"/>
      <c r="AEK33" s="343"/>
      <c r="AEL33" s="343"/>
      <c r="AEM33" s="343"/>
      <c r="AEN33" s="343"/>
      <c r="AEO33" s="343"/>
      <c r="AEP33" s="343"/>
      <c r="AEQ33" s="343"/>
      <c r="AER33" s="343"/>
      <c r="AES33" s="343"/>
      <c r="AET33" s="343"/>
      <c r="AEU33" s="343"/>
      <c r="AEV33" s="343"/>
      <c r="AEW33" s="343"/>
      <c r="AEX33" s="343"/>
      <c r="AEY33" s="343"/>
      <c r="AEZ33" s="343"/>
      <c r="AFA33" s="343"/>
      <c r="AFB33" s="343"/>
      <c r="AFC33" s="343"/>
      <c r="AFD33" s="343"/>
      <c r="AFE33" s="343"/>
      <c r="AFF33" s="343"/>
      <c r="AFG33" s="343"/>
      <c r="AFH33" s="343"/>
      <c r="AFI33" s="343"/>
      <c r="AFJ33" s="343"/>
      <c r="AFK33" s="343"/>
      <c r="AFL33" s="343"/>
      <c r="AFM33" s="343"/>
      <c r="AFN33" s="343"/>
      <c r="AFO33" s="343"/>
      <c r="AFP33" s="343"/>
      <c r="AFQ33" s="343"/>
      <c r="AFR33" s="343"/>
      <c r="AFS33" s="343"/>
      <c r="AFT33" s="343"/>
      <c r="AFU33" s="343"/>
      <c r="AFV33" s="343"/>
      <c r="AFW33" s="343"/>
      <c r="AFX33" s="343"/>
      <c r="AFY33" s="343"/>
      <c r="AFZ33" s="343"/>
      <c r="AGA33" s="343"/>
      <c r="AGB33" s="343"/>
      <c r="AGC33" s="343"/>
      <c r="AGD33" s="343"/>
      <c r="AGE33" s="343"/>
      <c r="AGF33" s="343"/>
      <c r="AGG33" s="343"/>
      <c r="AGH33" s="343"/>
      <c r="AGI33" s="343"/>
      <c r="AGJ33" s="343"/>
      <c r="AGK33" s="343"/>
      <c r="AGL33" s="343"/>
      <c r="AGM33" s="343"/>
      <c r="AGN33" s="343"/>
      <c r="AGO33" s="343"/>
      <c r="AGP33" s="343"/>
      <c r="AGQ33" s="343"/>
      <c r="AGR33" s="343"/>
      <c r="AGS33" s="343"/>
      <c r="AGT33" s="343"/>
      <c r="AGU33" s="343"/>
      <c r="AGV33" s="343"/>
      <c r="AGW33" s="343"/>
      <c r="AGX33" s="343"/>
      <c r="AGY33" s="343"/>
      <c r="AGZ33" s="343"/>
      <c r="AHA33" s="343"/>
      <c r="AHB33" s="343"/>
      <c r="AHC33" s="343"/>
      <c r="AHD33" s="343"/>
      <c r="AHE33" s="343"/>
      <c r="AHF33" s="343"/>
      <c r="AHG33" s="343"/>
      <c r="AHH33" s="343"/>
      <c r="AHI33" s="343"/>
      <c r="AHJ33" s="343"/>
      <c r="AHK33" s="343"/>
      <c r="AHL33" s="343"/>
      <c r="AHM33" s="343"/>
      <c r="AHN33" s="343"/>
      <c r="AHO33" s="343"/>
      <c r="AHP33" s="343"/>
      <c r="AHQ33" s="343"/>
      <c r="AHR33" s="343"/>
      <c r="AHS33" s="343"/>
      <c r="AHT33" s="343"/>
      <c r="AHU33" s="343"/>
      <c r="AHV33" s="343"/>
      <c r="AHW33" s="343"/>
      <c r="AHX33" s="343"/>
      <c r="AHY33" s="343"/>
      <c r="AHZ33" s="343"/>
      <c r="AIA33" s="343"/>
      <c r="AIB33" s="343"/>
      <c r="AIC33" s="343"/>
      <c r="AID33" s="343"/>
      <c r="AIE33" s="343"/>
      <c r="AIF33" s="343"/>
      <c r="AIG33" s="343"/>
      <c r="AIH33" s="343"/>
      <c r="AII33" s="343"/>
      <c r="AIJ33" s="343"/>
      <c r="AIK33" s="343"/>
      <c r="AIL33" s="343"/>
      <c r="AIM33" s="343"/>
      <c r="AIN33" s="343"/>
      <c r="AIO33" s="343"/>
      <c r="AIP33" s="343"/>
      <c r="AIQ33" s="343"/>
      <c r="AIR33" s="343"/>
      <c r="AIS33" s="343"/>
      <c r="AIT33" s="343"/>
      <c r="AIU33" s="343"/>
      <c r="AIV33" s="343"/>
      <c r="AIW33" s="343"/>
      <c r="AIX33" s="343"/>
      <c r="AIY33" s="343"/>
      <c r="AIZ33" s="343"/>
      <c r="AJA33" s="343"/>
      <c r="AJB33" s="343"/>
      <c r="AJC33" s="343"/>
      <c r="AJD33" s="343"/>
      <c r="AJE33" s="343"/>
      <c r="AJF33" s="343"/>
      <c r="AJG33" s="343"/>
      <c r="AJH33" s="343"/>
      <c r="AJI33" s="343"/>
      <c r="AJJ33" s="343"/>
      <c r="AJK33" s="343"/>
      <c r="AJL33" s="343"/>
      <c r="AJM33" s="343"/>
      <c r="AJN33" s="343"/>
      <c r="AJO33" s="343"/>
      <c r="AJP33" s="343"/>
      <c r="AJQ33" s="343"/>
      <c r="AJR33" s="343"/>
      <c r="AJS33" s="343"/>
      <c r="AJT33" s="343"/>
      <c r="AJU33" s="343"/>
      <c r="AJV33" s="343"/>
      <c r="AJW33" s="343"/>
      <c r="AJX33" s="343"/>
      <c r="AJY33" s="343"/>
      <c r="AJZ33" s="343"/>
      <c r="AKA33" s="343"/>
      <c r="AKB33" s="343"/>
      <c r="AKC33" s="343"/>
      <c r="AKD33" s="343"/>
      <c r="AKE33" s="343"/>
      <c r="AKF33" s="343"/>
      <c r="AKG33" s="343"/>
      <c r="AKH33" s="343"/>
      <c r="AKI33" s="343"/>
      <c r="AKJ33" s="343"/>
      <c r="AKK33" s="343"/>
      <c r="AKL33" s="343"/>
      <c r="AKM33" s="343"/>
      <c r="AKN33" s="343"/>
      <c r="AKO33" s="343"/>
      <c r="AKP33" s="343"/>
      <c r="AKQ33" s="343"/>
      <c r="AKR33" s="343"/>
      <c r="AKS33" s="343"/>
      <c r="AKT33" s="343"/>
      <c r="AKU33" s="343"/>
      <c r="AKV33" s="343"/>
      <c r="AKW33" s="343"/>
      <c r="AKX33" s="343"/>
      <c r="AKY33" s="343"/>
      <c r="AKZ33" s="343"/>
      <c r="ALA33" s="343"/>
      <c r="ALB33" s="343"/>
      <c r="ALC33" s="343"/>
      <c r="ALD33" s="343"/>
      <c r="ALE33" s="343"/>
      <c r="ALF33" s="343"/>
      <c r="ALG33" s="343"/>
      <c r="ALH33" s="343"/>
      <c r="ALI33" s="343"/>
      <c r="ALJ33" s="343"/>
      <c r="ALK33" s="343"/>
      <c r="ALL33" s="343"/>
      <c r="ALM33" s="343"/>
      <c r="ALN33" s="343"/>
      <c r="ALO33" s="343"/>
      <c r="ALP33" s="343"/>
      <c r="ALQ33" s="343"/>
      <c r="ALR33" s="343"/>
      <c r="ALS33" s="343"/>
      <c r="ALT33" s="343"/>
      <c r="ALU33" s="343"/>
      <c r="ALV33" s="343"/>
      <c r="ALW33" s="343"/>
      <c r="ALX33" s="343"/>
      <c r="ALY33" s="343"/>
      <c r="ALZ33" s="343"/>
      <c r="AMA33" s="343"/>
      <c r="AMB33" s="343"/>
      <c r="AMC33" s="343"/>
      <c r="AMD33" s="343"/>
      <c r="AME33" s="343"/>
      <c r="AMF33" s="343"/>
      <c r="AMG33" s="343"/>
      <c r="AMH33" s="343"/>
      <c r="AMI33" s="343"/>
      <c r="AMJ33" s="343"/>
      <c r="AMK33" s="343"/>
    </row>
    <row r="34" spans="1:1025" x14ac:dyDescent="0.2">
      <c r="A34" s="15"/>
      <c r="B34" s="356" t="s">
        <v>118</v>
      </c>
      <c r="C34" s="3" t="s">
        <v>119</v>
      </c>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c r="BC34" s="343"/>
      <c r="BD34" s="343"/>
      <c r="BE34" s="343"/>
      <c r="BF34" s="343"/>
      <c r="BG34" s="343"/>
      <c r="BH34" s="343"/>
      <c r="BI34" s="343"/>
      <c r="BJ34" s="343"/>
      <c r="BK34" s="343"/>
      <c r="BL34" s="343"/>
      <c r="BM34" s="343"/>
      <c r="BN34" s="343"/>
      <c r="BO34" s="343"/>
      <c r="BP34" s="343"/>
      <c r="BQ34" s="343"/>
      <c r="BR34" s="343"/>
      <c r="BS34" s="343"/>
      <c r="BT34" s="343"/>
      <c r="BU34" s="343"/>
      <c r="BV34" s="343"/>
      <c r="BW34" s="343"/>
      <c r="BX34" s="343"/>
      <c r="BY34" s="343"/>
      <c r="BZ34" s="343"/>
      <c r="CA34" s="343"/>
      <c r="CB34" s="343"/>
      <c r="CC34" s="343"/>
      <c r="CD34" s="343"/>
      <c r="CE34" s="343"/>
      <c r="CF34" s="343"/>
      <c r="CG34" s="343"/>
      <c r="CH34" s="343"/>
      <c r="CI34" s="343"/>
      <c r="CJ34" s="343"/>
      <c r="CK34" s="343"/>
      <c r="CL34" s="343"/>
      <c r="CM34" s="343"/>
      <c r="CN34" s="343"/>
      <c r="CO34" s="343"/>
      <c r="CP34" s="343"/>
      <c r="CQ34" s="343"/>
      <c r="CR34" s="343"/>
      <c r="CS34" s="343"/>
      <c r="CT34" s="343"/>
      <c r="CU34" s="343"/>
      <c r="CV34" s="343"/>
      <c r="CW34" s="343"/>
      <c r="CX34" s="343"/>
      <c r="CY34" s="343"/>
      <c r="CZ34" s="343"/>
      <c r="DA34" s="343"/>
      <c r="DB34" s="343"/>
      <c r="DC34" s="343"/>
      <c r="DD34" s="343"/>
      <c r="DE34" s="343"/>
      <c r="DF34" s="343"/>
      <c r="DG34" s="343"/>
      <c r="DH34" s="343"/>
      <c r="DI34" s="343"/>
      <c r="DJ34" s="343"/>
      <c r="DK34" s="343"/>
      <c r="DL34" s="343"/>
      <c r="DM34" s="343"/>
      <c r="DN34" s="343"/>
      <c r="DO34" s="343"/>
      <c r="DP34" s="343"/>
      <c r="DQ34" s="343"/>
      <c r="DR34" s="343"/>
      <c r="DS34" s="343"/>
      <c r="DT34" s="343"/>
      <c r="DU34" s="343"/>
      <c r="DV34" s="343"/>
      <c r="DW34" s="343"/>
      <c r="DX34" s="343"/>
      <c r="DY34" s="343"/>
      <c r="DZ34" s="343"/>
      <c r="EA34" s="343"/>
      <c r="EB34" s="343"/>
      <c r="EC34" s="343"/>
      <c r="ED34" s="343"/>
      <c r="EE34" s="343"/>
      <c r="EF34" s="343"/>
      <c r="EG34" s="343"/>
      <c r="EH34" s="343"/>
      <c r="EI34" s="343"/>
      <c r="EJ34" s="343"/>
      <c r="EK34" s="343"/>
      <c r="EL34" s="343"/>
      <c r="EM34" s="343"/>
      <c r="EN34" s="343"/>
      <c r="EO34" s="343"/>
      <c r="EP34" s="343"/>
      <c r="EQ34" s="343"/>
      <c r="ER34" s="343"/>
      <c r="ES34" s="343"/>
      <c r="ET34" s="343"/>
      <c r="EU34" s="343"/>
      <c r="EV34" s="343"/>
      <c r="EW34" s="343"/>
      <c r="EX34" s="343"/>
      <c r="EY34" s="343"/>
      <c r="EZ34" s="343"/>
      <c r="FA34" s="343"/>
      <c r="FB34" s="343"/>
      <c r="FC34" s="343"/>
      <c r="FD34" s="343"/>
      <c r="FE34" s="343"/>
      <c r="FF34" s="343"/>
      <c r="FG34" s="343"/>
      <c r="FH34" s="343"/>
      <c r="FI34" s="343"/>
      <c r="FJ34" s="343"/>
      <c r="FK34" s="343"/>
      <c r="FL34" s="343"/>
      <c r="FM34" s="343"/>
      <c r="FN34" s="343"/>
      <c r="FO34" s="343"/>
      <c r="FP34" s="343"/>
      <c r="FQ34" s="343"/>
      <c r="FR34" s="343"/>
      <c r="FS34" s="343"/>
      <c r="FT34" s="343"/>
      <c r="FU34" s="343"/>
      <c r="FV34" s="343"/>
      <c r="FW34" s="343"/>
      <c r="FX34" s="343"/>
      <c r="FY34" s="343"/>
      <c r="FZ34" s="343"/>
      <c r="GA34" s="343"/>
      <c r="GB34" s="343"/>
      <c r="GC34" s="343"/>
      <c r="GD34" s="343"/>
      <c r="GE34" s="343"/>
      <c r="GF34" s="343"/>
      <c r="GG34" s="343"/>
      <c r="GH34" s="343"/>
      <c r="GI34" s="343"/>
      <c r="GJ34" s="343"/>
      <c r="GK34" s="343"/>
      <c r="GL34" s="343"/>
      <c r="GM34" s="343"/>
      <c r="GN34" s="343"/>
      <c r="GO34" s="343"/>
      <c r="GP34" s="343"/>
      <c r="GQ34" s="343"/>
      <c r="GR34" s="343"/>
      <c r="GS34" s="343"/>
      <c r="GT34" s="343"/>
      <c r="GU34" s="343"/>
      <c r="GV34" s="343"/>
      <c r="GW34" s="343"/>
      <c r="GX34" s="343"/>
      <c r="GY34" s="343"/>
      <c r="GZ34" s="343"/>
      <c r="HA34" s="343"/>
      <c r="HB34" s="343"/>
      <c r="HC34" s="343"/>
      <c r="HD34" s="343"/>
      <c r="HE34" s="343"/>
      <c r="HF34" s="343"/>
      <c r="HG34" s="343"/>
      <c r="HH34" s="343"/>
      <c r="HI34" s="343"/>
      <c r="HJ34" s="343"/>
      <c r="HK34" s="343"/>
      <c r="HL34" s="343"/>
      <c r="HM34" s="343"/>
      <c r="HN34" s="343"/>
      <c r="HO34" s="343"/>
      <c r="HP34" s="343"/>
      <c r="HQ34" s="343"/>
      <c r="HR34" s="343"/>
      <c r="HS34" s="343"/>
      <c r="HT34" s="343"/>
      <c r="HU34" s="343"/>
      <c r="HV34" s="343"/>
      <c r="HW34" s="343"/>
      <c r="HX34" s="343"/>
      <c r="HY34" s="343"/>
      <c r="HZ34" s="343"/>
      <c r="IA34" s="343"/>
      <c r="IB34" s="343"/>
      <c r="IC34" s="343"/>
      <c r="ID34" s="343"/>
      <c r="IE34" s="343"/>
      <c r="IF34" s="343"/>
      <c r="IG34" s="343"/>
      <c r="IH34" s="343"/>
      <c r="II34" s="343"/>
      <c r="IJ34" s="343"/>
      <c r="IK34" s="343"/>
      <c r="IL34" s="343"/>
      <c r="IM34" s="343"/>
      <c r="IN34" s="343"/>
      <c r="IO34" s="343"/>
      <c r="IP34" s="343"/>
      <c r="IQ34" s="343"/>
      <c r="IR34" s="343"/>
      <c r="IS34" s="343"/>
      <c r="IT34" s="343"/>
      <c r="IU34" s="343"/>
      <c r="IV34" s="343"/>
      <c r="IW34" s="343"/>
      <c r="IX34" s="343"/>
      <c r="IY34" s="343"/>
      <c r="IZ34" s="343"/>
      <c r="JA34" s="343"/>
      <c r="JB34" s="343"/>
      <c r="JC34" s="343"/>
      <c r="JD34" s="343"/>
      <c r="JE34" s="343"/>
      <c r="JF34" s="343"/>
      <c r="JG34" s="343"/>
      <c r="JH34" s="343"/>
      <c r="JI34" s="343"/>
      <c r="JJ34" s="343"/>
      <c r="JK34" s="343"/>
      <c r="JL34" s="343"/>
      <c r="JM34" s="343"/>
      <c r="JN34" s="343"/>
      <c r="JO34" s="343"/>
      <c r="JP34" s="343"/>
      <c r="JQ34" s="343"/>
      <c r="JR34" s="343"/>
      <c r="JS34" s="343"/>
      <c r="JT34" s="343"/>
      <c r="JU34" s="343"/>
      <c r="JV34" s="343"/>
      <c r="JW34" s="343"/>
      <c r="JX34" s="343"/>
      <c r="JY34" s="343"/>
      <c r="JZ34" s="343"/>
      <c r="KA34" s="343"/>
      <c r="KB34" s="343"/>
      <c r="KC34" s="343"/>
      <c r="KD34" s="343"/>
      <c r="KE34" s="343"/>
      <c r="KF34" s="343"/>
      <c r="KG34" s="343"/>
      <c r="KH34" s="343"/>
      <c r="KI34" s="343"/>
      <c r="KJ34" s="343"/>
      <c r="KK34" s="343"/>
      <c r="KL34" s="343"/>
      <c r="KM34" s="343"/>
      <c r="KN34" s="343"/>
      <c r="KO34" s="343"/>
      <c r="KP34" s="343"/>
      <c r="KQ34" s="343"/>
      <c r="KR34" s="343"/>
      <c r="KS34" s="343"/>
      <c r="KT34" s="343"/>
      <c r="KU34" s="343"/>
      <c r="KV34" s="343"/>
      <c r="KW34" s="343"/>
      <c r="KX34" s="343"/>
      <c r="KY34" s="343"/>
      <c r="KZ34" s="343"/>
      <c r="LA34" s="343"/>
      <c r="LB34" s="343"/>
      <c r="LC34" s="343"/>
      <c r="LD34" s="343"/>
      <c r="LE34" s="343"/>
      <c r="LF34" s="343"/>
      <c r="LG34" s="343"/>
      <c r="LH34" s="343"/>
      <c r="LI34" s="343"/>
      <c r="LJ34" s="343"/>
      <c r="LK34" s="343"/>
      <c r="LL34" s="343"/>
      <c r="LM34" s="343"/>
      <c r="LN34" s="343"/>
      <c r="LO34" s="343"/>
      <c r="LP34" s="343"/>
      <c r="LQ34" s="343"/>
      <c r="LR34" s="343"/>
      <c r="LS34" s="343"/>
      <c r="LT34" s="343"/>
      <c r="LU34" s="343"/>
      <c r="LV34" s="343"/>
      <c r="LW34" s="343"/>
      <c r="LX34" s="343"/>
      <c r="LY34" s="343"/>
      <c r="LZ34" s="343"/>
      <c r="MA34" s="343"/>
      <c r="MB34" s="343"/>
      <c r="MC34" s="343"/>
      <c r="MD34" s="343"/>
      <c r="ME34" s="343"/>
      <c r="MF34" s="343"/>
      <c r="MG34" s="343"/>
      <c r="MH34" s="343"/>
      <c r="MI34" s="343"/>
      <c r="MJ34" s="343"/>
      <c r="MK34" s="343"/>
      <c r="ML34" s="343"/>
      <c r="MM34" s="343"/>
      <c r="MN34" s="343"/>
      <c r="MO34" s="343"/>
      <c r="MP34" s="343"/>
      <c r="MQ34" s="343"/>
      <c r="MR34" s="343"/>
      <c r="MS34" s="343"/>
      <c r="MT34" s="343"/>
      <c r="MU34" s="343"/>
      <c r="MV34" s="343"/>
      <c r="MW34" s="343"/>
      <c r="MX34" s="343"/>
      <c r="MY34" s="343"/>
      <c r="MZ34" s="343"/>
      <c r="NA34" s="343"/>
      <c r="NB34" s="343"/>
      <c r="NC34" s="343"/>
      <c r="ND34" s="343"/>
      <c r="NE34" s="343"/>
      <c r="NF34" s="343"/>
      <c r="NG34" s="343"/>
      <c r="NH34" s="343"/>
      <c r="NI34" s="343"/>
      <c r="NJ34" s="343"/>
      <c r="NK34" s="343"/>
      <c r="NL34" s="343"/>
      <c r="NM34" s="343"/>
      <c r="NN34" s="343"/>
      <c r="NO34" s="343"/>
      <c r="NP34" s="343"/>
      <c r="NQ34" s="343"/>
      <c r="NR34" s="343"/>
      <c r="NS34" s="343"/>
      <c r="NT34" s="343"/>
      <c r="NU34" s="343"/>
      <c r="NV34" s="343"/>
      <c r="NW34" s="343"/>
      <c r="NX34" s="343"/>
      <c r="NY34" s="343"/>
      <c r="NZ34" s="343"/>
      <c r="OA34" s="343"/>
      <c r="OB34" s="343"/>
      <c r="OC34" s="343"/>
      <c r="OD34" s="343"/>
      <c r="OE34" s="343"/>
      <c r="OF34" s="343"/>
      <c r="OG34" s="343"/>
      <c r="OH34" s="343"/>
      <c r="OI34" s="343"/>
      <c r="OJ34" s="343"/>
      <c r="OK34" s="343"/>
      <c r="OL34" s="343"/>
      <c r="OM34" s="343"/>
      <c r="ON34" s="343"/>
      <c r="OO34" s="343"/>
      <c r="OP34" s="343"/>
      <c r="OQ34" s="343"/>
      <c r="OR34" s="343"/>
      <c r="OS34" s="343"/>
      <c r="OT34" s="343"/>
      <c r="OU34" s="343"/>
      <c r="OV34" s="343"/>
      <c r="OW34" s="343"/>
      <c r="OX34" s="343"/>
      <c r="OY34" s="343"/>
      <c r="OZ34" s="343"/>
      <c r="PA34" s="343"/>
      <c r="PB34" s="343"/>
      <c r="PC34" s="343"/>
      <c r="PD34" s="343"/>
      <c r="PE34" s="343"/>
      <c r="PF34" s="343"/>
      <c r="PG34" s="343"/>
      <c r="PH34" s="343"/>
      <c r="PI34" s="343"/>
      <c r="PJ34" s="343"/>
      <c r="PK34" s="343"/>
      <c r="PL34" s="343"/>
      <c r="PM34" s="343"/>
      <c r="PN34" s="343"/>
      <c r="PO34" s="343"/>
      <c r="PP34" s="343"/>
      <c r="PQ34" s="343"/>
      <c r="PR34" s="343"/>
      <c r="PS34" s="343"/>
      <c r="PT34" s="343"/>
      <c r="PU34" s="343"/>
      <c r="PV34" s="343"/>
      <c r="PW34" s="343"/>
      <c r="PX34" s="343"/>
      <c r="PY34" s="343"/>
      <c r="PZ34" s="343"/>
      <c r="QA34" s="343"/>
      <c r="QB34" s="343"/>
      <c r="QC34" s="343"/>
      <c r="QD34" s="343"/>
      <c r="QE34" s="343"/>
      <c r="QF34" s="343"/>
      <c r="QG34" s="343"/>
      <c r="QH34" s="343"/>
      <c r="QI34" s="343"/>
      <c r="QJ34" s="343"/>
      <c r="QK34" s="343"/>
      <c r="QL34" s="343"/>
      <c r="QM34" s="343"/>
      <c r="QN34" s="343"/>
      <c r="QO34" s="343"/>
      <c r="QP34" s="343"/>
      <c r="QQ34" s="343"/>
      <c r="QR34" s="343"/>
      <c r="QS34" s="343"/>
      <c r="QT34" s="343"/>
      <c r="QU34" s="343"/>
      <c r="QV34" s="343"/>
      <c r="QW34" s="343"/>
      <c r="QX34" s="343"/>
      <c r="QY34" s="343"/>
      <c r="QZ34" s="343"/>
      <c r="RA34" s="343"/>
      <c r="RB34" s="343"/>
      <c r="RC34" s="343"/>
      <c r="RD34" s="343"/>
      <c r="RE34" s="343"/>
      <c r="RF34" s="343"/>
      <c r="RG34" s="343"/>
      <c r="RH34" s="343"/>
      <c r="RI34" s="343"/>
      <c r="RJ34" s="343"/>
      <c r="RK34" s="343"/>
      <c r="RL34" s="343"/>
      <c r="RM34" s="343"/>
      <c r="RN34" s="343"/>
      <c r="RO34" s="343"/>
      <c r="RP34" s="343"/>
      <c r="RQ34" s="343"/>
      <c r="RR34" s="343"/>
      <c r="RS34" s="343"/>
      <c r="RT34" s="343"/>
      <c r="RU34" s="343"/>
      <c r="RV34" s="343"/>
      <c r="RW34" s="343"/>
      <c r="RX34" s="343"/>
      <c r="RY34" s="343"/>
      <c r="RZ34" s="343"/>
      <c r="SA34" s="343"/>
      <c r="SB34" s="343"/>
      <c r="SC34" s="343"/>
      <c r="SD34" s="343"/>
      <c r="SE34" s="343"/>
      <c r="SF34" s="343"/>
      <c r="SG34" s="343"/>
      <c r="SH34" s="343"/>
      <c r="SI34" s="343"/>
      <c r="SJ34" s="343"/>
      <c r="SK34" s="343"/>
      <c r="SL34" s="343"/>
      <c r="SM34" s="343"/>
      <c r="SN34" s="343"/>
      <c r="SO34" s="343"/>
      <c r="SP34" s="343"/>
      <c r="SQ34" s="343"/>
      <c r="SR34" s="343"/>
      <c r="SS34" s="343"/>
      <c r="ST34" s="343"/>
      <c r="SU34" s="343"/>
      <c r="SV34" s="343"/>
      <c r="SW34" s="343"/>
      <c r="SX34" s="343"/>
      <c r="SY34" s="343"/>
      <c r="SZ34" s="343"/>
      <c r="TA34" s="343"/>
      <c r="TB34" s="343"/>
      <c r="TC34" s="343"/>
      <c r="TD34" s="343"/>
      <c r="TE34" s="343"/>
      <c r="TF34" s="343"/>
      <c r="TG34" s="343"/>
      <c r="TH34" s="343"/>
      <c r="TI34" s="343"/>
      <c r="TJ34" s="343"/>
      <c r="TK34" s="343"/>
      <c r="TL34" s="343"/>
      <c r="TM34" s="343"/>
      <c r="TN34" s="343"/>
      <c r="TO34" s="343"/>
      <c r="TP34" s="343"/>
      <c r="TQ34" s="343"/>
      <c r="TR34" s="343"/>
      <c r="TS34" s="343"/>
      <c r="TT34" s="343"/>
      <c r="TU34" s="343"/>
      <c r="TV34" s="343"/>
      <c r="TW34" s="343"/>
      <c r="TX34" s="343"/>
      <c r="TY34" s="343"/>
      <c r="TZ34" s="343"/>
      <c r="UA34" s="343"/>
      <c r="UB34" s="343"/>
      <c r="UC34" s="343"/>
      <c r="UD34" s="343"/>
      <c r="UE34" s="343"/>
      <c r="UF34" s="343"/>
      <c r="UG34" s="343"/>
      <c r="UH34" s="343"/>
      <c r="UI34" s="343"/>
      <c r="UJ34" s="343"/>
      <c r="UK34" s="343"/>
      <c r="UL34" s="343"/>
      <c r="UM34" s="343"/>
      <c r="UN34" s="343"/>
      <c r="UO34" s="343"/>
      <c r="UP34" s="343"/>
      <c r="UQ34" s="343"/>
      <c r="UR34" s="343"/>
      <c r="US34" s="343"/>
      <c r="UT34" s="343"/>
      <c r="UU34" s="343"/>
      <c r="UV34" s="343"/>
      <c r="UW34" s="343"/>
      <c r="UX34" s="343"/>
      <c r="UY34" s="343"/>
      <c r="UZ34" s="343"/>
      <c r="VA34" s="343"/>
      <c r="VB34" s="343"/>
      <c r="VC34" s="343"/>
      <c r="VD34" s="343"/>
      <c r="VE34" s="343"/>
      <c r="VF34" s="343"/>
      <c r="VG34" s="343"/>
      <c r="VH34" s="343"/>
      <c r="VI34" s="343"/>
      <c r="VJ34" s="343"/>
      <c r="VK34" s="343"/>
      <c r="VL34" s="343"/>
      <c r="VM34" s="343"/>
      <c r="VN34" s="343"/>
      <c r="VO34" s="343"/>
      <c r="VP34" s="343"/>
      <c r="VQ34" s="343"/>
      <c r="VR34" s="343"/>
      <c r="VS34" s="343"/>
      <c r="VT34" s="343"/>
      <c r="VU34" s="343"/>
      <c r="VV34" s="343"/>
      <c r="VW34" s="343"/>
      <c r="VX34" s="343"/>
      <c r="VY34" s="343"/>
      <c r="VZ34" s="343"/>
      <c r="WA34" s="343"/>
      <c r="WB34" s="343"/>
      <c r="WC34" s="343"/>
      <c r="WD34" s="343"/>
      <c r="WE34" s="343"/>
      <c r="WF34" s="343"/>
      <c r="WG34" s="343"/>
      <c r="WH34" s="343"/>
      <c r="WI34" s="343"/>
      <c r="WJ34" s="343"/>
      <c r="WK34" s="343"/>
      <c r="WL34" s="343"/>
      <c r="WM34" s="343"/>
      <c r="WN34" s="343"/>
      <c r="WO34" s="343"/>
      <c r="WP34" s="343"/>
      <c r="WQ34" s="343"/>
      <c r="WR34" s="343"/>
      <c r="WS34" s="343"/>
      <c r="WT34" s="343"/>
      <c r="WU34" s="343"/>
      <c r="WV34" s="343"/>
      <c r="WW34" s="343"/>
      <c r="WX34" s="343"/>
      <c r="WY34" s="343"/>
      <c r="WZ34" s="343"/>
      <c r="XA34" s="343"/>
      <c r="XB34" s="343"/>
      <c r="XC34" s="343"/>
      <c r="XD34" s="343"/>
      <c r="XE34" s="343"/>
      <c r="XF34" s="343"/>
      <c r="XG34" s="343"/>
      <c r="XH34" s="343"/>
      <c r="XI34" s="343"/>
      <c r="XJ34" s="343"/>
      <c r="XK34" s="343"/>
      <c r="XL34" s="343"/>
      <c r="XM34" s="343"/>
      <c r="XN34" s="343"/>
      <c r="XO34" s="343"/>
      <c r="XP34" s="343"/>
      <c r="XQ34" s="343"/>
      <c r="XR34" s="343"/>
      <c r="XS34" s="343"/>
      <c r="XT34" s="343"/>
      <c r="XU34" s="343"/>
      <c r="XV34" s="343"/>
      <c r="XW34" s="343"/>
      <c r="XX34" s="343"/>
      <c r="XY34" s="343"/>
      <c r="XZ34" s="343"/>
      <c r="YA34" s="343"/>
      <c r="YB34" s="343"/>
      <c r="YC34" s="343"/>
      <c r="YD34" s="343"/>
      <c r="YE34" s="343"/>
      <c r="YF34" s="343"/>
      <c r="YG34" s="343"/>
      <c r="YH34" s="343"/>
      <c r="YI34" s="343"/>
      <c r="YJ34" s="343"/>
      <c r="YK34" s="343"/>
      <c r="YL34" s="343"/>
      <c r="YM34" s="343"/>
      <c r="YN34" s="343"/>
      <c r="YO34" s="343"/>
      <c r="YP34" s="343"/>
      <c r="YQ34" s="343"/>
      <c r="YR34" s="343"/>
      <c r="YS34" s="343"/>
      <c r="YT34" s="343"/>
      <c r="YU34" s="343"/>
      <c r="YV34" s="343"/>
      <c r="YW34" s="343"/>
      <c r="YX34" s="343"/>
      <c r="YY34" s="343"/>
      <c r="YZ34" s="343"/>
      <c r="ZA34" s="343"/>
      <c r="ZB34" s="343"/>
      <c r="ZC34" s="343"/>
      <c r="ZD34" s="343"/>
      <c r="ZE34" s="343"/>
      <c r="ZF34" s="343"/>
      <c r="ZG34" s="343"/>
      <c r="ZH34" s="343"/>
      <c r="ZI34" s="343"/>
      <c r="ZJ34" s="343"/>
      <c r="ZK34" s="343"/>
      <c r="ZL34" s="343"/>
      <c r="ZM34" s="343"/>
      <c r="ZN34" s="343"/>
      <c r="ZO34" s="343"/>
      <c r="ZP34" s="343"/>
      <c r="ZQ34" s="343"/>
      <c r="ZR34" s="343"/>
      <c r="ZS34" s="343"/>
      <c r="ZT34" s="343"/>
      <c r="ZU34" s="343"/>
      <c r="ZV34" s="343"/>
      <c r="ZW34" s="343"/>
      <c r="ZX34" s="343"/>
      <c r="ZY34" s="343"/>
      <c r="ZZ34" s="343"/>
      <c r="AAA34" s="343"/>
      <c r="AAB34" s="343"/>
      <c r="AAC34" s="343"/>
      <c r="AAD34" s="343"/>
      <c r="AAE34" s="343"/>
      <c r="AAF34" s="343"/>
      <c r="AAG34" s="343"/>
      <c r="AAH34" s="343"/>
      <c r="AAI34" s="343"/>
      <c r="AAJ34" s="343"/>
      <c r="AAK34" s="343"/>
      <c r="AAL34" s="343"/>
      <c r="AAM34" s="343"/>
      <c r="AAN34" s="343"/>
      <c r="AAO34" s="343"/>
      <c r="AAP34" s="343"/>
      <c r="AAQ34" s="343"/>
      <c r="AAR34" s="343"/>
      <c r="AAS34" s="343"/>
      <c r="AAT34" s="343"/>
      <c r="AAU34" s="343"/>
      <c r="AAV34" s="343"/>
      <c r="AAW34" s="343"/>
      <c r="AAX34" s="343"/>
      <c r="AAY34" s="343"/>
      <c r="AAZ34" s="343"/>
      <c r="ABA34" s="343"/>
      <c r="ABB34" s="343"/>
      <c r="ABC34" s="343"/>
      <c r="ABD34" s="343"/>
      <c r="ABE34" s="343"/>
      <c r="ABF34" s="343"/>
      <c r="ABG34" s="343"/>
      <c r="ABH34" s="343"/>
      <c r="ABI34" s="343"/>
      <c r="ABJ34" s="343"/>
      <c r="ABK34" s="343"/>
      <c r="ABL34" s="343"/>
      <c r="ABM34" s="343"/>
      <c r="ABN34" s="343"/>
      <c r="ABO34" s="343"/>
      <c r="ABP34" s="343"/>
      <c r="ABQ34" s="343"/>
      <c r="ABR34" s="343"/>
      <c r="ABS34" s="343"/>
      <c r="ABT34" s="343"/>
      <c r="ABU34" s="343"/>
      <c r="ABV34" s="343"/>
      <c r="ABW34" s="343"/>
      <c r="ABX34" s="343"/>
      <c r="ABY34" s="343"/>
      <c r="ABZ34" s="343"/>
      <c r="ACA34" s="343"/>
      <c r="ACB34" s="343"/>
      <c r="ACC34" s="343"/>
      <c r="ACD34" s="343"/>
      <c r="ACE34" s="343"/>
      <c r="ACF34" s="343"/>
      <c r="ACG34" s="343"/>
      <c r="ACH34" s="343"/>
      <c r="ACI34" s="343"/>
      <c r="ACJ34" s="343"/>
      <c r="ACK34" s="343"/>
      <c r="ACL34" s="343"/>
      <c r="ACM34" s="343"/>
      <c r="ACN34" s="343"/>
      <c r="ACO34" s="343"/>
      <c r="ACP34" s="343"/>
      <c r="ACQ34" s="343"/>
      <c r="ACR34" s="343"/>
      <c r="ACS34" s="343"/>
      <c r="ACT34" s="343"/>
      <c r="ACU34" s="343"/>
      <c r="ACV34" s="343"/>
      <c r="ACW34" s="343"/>
      <c r="ACX34" s="343"/>
      <c r="ACY34" s="343"/>
      <c r="ACZ34" s="343"/>
      <c r="ADA34" s="343"/>
      <c r="ADB34" s="343"/>
      <c r="ADC34" s="343"/>
      <c r="ADD34" s="343"/>
      <c r="ADE34" s="343"/>
      <c r="ADF34" s="343"/>
      <c r="ADG34" s="343"/>
      <c r="ADH34" s="343"/>
      <c r="ADI34" s="343"/>
      <c r="ADJ34" s="343"/>
      <c r="ADK34" s="343"/>
      <c r="ADL34" s="343"/>
      <c r="ADM34" s="343"/>
      <c r="ADN34" s="343"/>
      <c r="ADO34" s="343"/>
      <c r="ADP34" s="343"/>
      <c r="ADQ34" s="343"/>
      <c r="ADR34" s="343"/>
      <c r="ADS34" s="343"/>
      <c r="ADT34" s="343"/>
      <c r="ADU34" s="343"/>
      <c r="ADV34" s="343"/>
      <c r="ADW34" s="343"/>
      <c r="ADX34" s="343"/>
      <c r="ADY34" s="343"/>
      <c r="ADZ34" s="343"/>
      <c r="AEA34" s="343"/>
      <c r="AEB34" s="343"/>
      <c r="AEC34" s="343"/>
      <c r="AED34" s="343"/>
      <c r="AEE34" s="343"/>
      <c r="AEF34" s="343"/>
      <c r="AEG34" s="343"/>
      <c r="AEH34" s="343"/>
      <c r="AEI34" s="343"/>
      <c r="AEJ34" s="343"/>
      <c r="AEK34" s="343"/>
      <c r="AEL34" s="343"/>
      <c r="AEM34" s="343"/>
      <c r="AEN34" s="343"/>
      <c r="AEO34" s="343"/>
      <c r="AEP34" s="343"/>
      <c r="AEQ34" s="343"/>
      <c r="AER34" s="343"/>
      <c r="AES34" s="343"/>
      <c r="AET34" s="343"/>
      <c r="AEU34" s="343"/>
      <c r="AEV34" s="343"/>
      <c r="AEW34" s="343"/>
      <c r="AEX34" s="343"/>
      <c r="AEY34" s="343"/>
      <c r="AEZ34" s="343"/>
      <c r="AFA34" s="343"/>
      <c r="AFB34" s="343"/>
      <c r="AFC34" s="343"/>
      <c r="AFD34" s="343"/>
      <c r="AFE34" s="343"/>
      <c r="AFF34" s="343"/>
      <c r="AFG34" s="343"/>
      <c r="AFH34" s="343"/>
      <c r="AFI34" s="343"/>
      <c r="AFJ34" s="343"/>
      <c r="AFK34" s="343"/>
      <c r="AFL34" s="343"/>
      <c r="AFM34" s="343"/>
      <c r="AFN34" s="343"/>
      <c r="AFO34" s="343"/>
      <c r="AFP34" s="343"/>
      <c r="AFQ34" s="343"/>
      <c r="AFR34" s="343"/>
      <c r="AFS34" s="343"/>
      <c r="AFT34" s="343"/>
      <c r="AFU34" s="343"/>
      <c r="AFV34" s="343"/>
      <c r="AFW34" s="343"/>
      <c r="AFX34" s="343"/>
      <c r="AFY34" s="343"/>
      <c r="AFZ34" s="343"/>
      <c r="AGA34" s="343"/>
      <c r="AGB34" s="343"/>
      <c r="AGC34" s="343"/>
      <c r="AGD34" s="343"/>
      <c r="AGE34" s="343"/>
      <c r="AGF34" s="343"/>
      <c r="AGG34" s="343"/>
      <c r="AGH34" s="343"/>
      <c r="AGI34" s="343"/>
      <c r="AGJ34" s="343"/>
      <c r="AGK34" s="343"/>
      <c r="AGL34" s="343"/>
      <c r="AGM34" s="343"/>
      <c r="AGN34" s="343"/>
      <c r="AGO34" s="343"/>
      <c r="AGP34" s="343"/>
      <c r="AGQ34" s="343"/>
      <c r="AGR34" s="343"/>
      <c r="AGS34" s="343"/>
      <c r="AGT34" s="343"/>
      <c r="AGU34" s="343"/>
      <c r="AGV34" s="343"/>
      <c r="AGW34" s="343"/>
      <c r="AGX34" s="343"/>
      <c r="AGY34" s="343"/>
      <c r="AGZ34" s="343"/>
      <c r="AHA34" s="343"/>
      <c r="AHB34" s="343"/>
      <c r="AHC34" s="343"/>
      <c r="AHD34" s="343"/>
      <c r="AHE34" s="343"/>
      <c r="AHF34" s="343"/>
      <c r="AHG34" s="343"/>
      <c r="AHH34" s="343"/>
      <c r="AHI34" s="343"/>
      <c r="AHJ34" s="343"/>
      <c r="AHK34" s="343"/>
      <c r="AHL34" s="343"/>
      <c r="AHM34" s="343"/>
      <c r="AHN34" s="343"/>
      <c r="AHO34" s="343"/>
      <c r="AHP34" s="343"/>
      <c r="AHQ34" s="343"/>
      <c r="AHR34" s="343"/>
      <c r="AHS34" s="343"/>
      <c r="AHT34" s="343"/>
      <c r="AHU34" s="343"/>
      <c r="AHV34" s="343"/>
      <c r="AHW34" s="343"/>
      <c r="AHX34" s="343"/>
      <c r="AHY34" s="343"/>
      <c r="AHZ34" s="343"/>
      <c r="AIA34" s="343"/>
      <c r="AIB34" s="343"/>
      <c r="AIC34" s="343"/>
      <c r="AID34" s="343"/>
      <c r="AIE34" s="343"/>
      <c r="AIF34" s="343"/>
      <c r="AIG34" s="343"/>
      <c r="AIH34" s="343"/>
      <c r="AII34" s="343"/>
      <c r="AIJ34" s="343"/>
      <c r="AIK34" s="343"/>
      <c r="AIL34" s="343"/>
      <c r="AIM34" s="343"/>
      <c r="AIN34" s="343"/>
      <c r="AIO34" s="343"/>
      <c r="AIP34" s="343"/>
      <c r="AIQ34" s="343"/>
      <c r="AIR34" s="343"/>
      <c r="AIS34" s="343"/>
      <c r="AIT34" s="343"/>
      <c r="AIU34" s="343"/>
      <c r="AIV34" s="343"/>
      <c r="AIW34" s="343"/>
      <c r="AIX34" s="343"/>
      <c r="AIY34" s="343"/>
      <c r="AIZ34" s="343"/>
      <c r="AJA34" s="343"/>
      <c r="AJB34" s="343"/>
      <c r="AJC34" s="343"/>
      <c r="AJD34" s="343"/>
      <c r="AJE34" s="343"/>
      <c r="AJF34" s="343"/>
      <c r="AJG34" s="343"/>
      <c r="AJH34" s="343"/>
      <c r="AJI34" s="343"/>
      <c r="AJJ34" s="343"/>
      <c r="AJK34" s="343"/>
      <c r="AJL34" s="343"/>
      <c r="AJM34" s="343"/>
      <c r="AJN34" s="343"/>
      <c r="AJO34" s="343"/>
      <c r="AJP34" s="343"/>
      <c r="AJQ34" s="343"/>
      <c r="AJR34" s="343"/>
      <c r="AJS34" s="343"/>
      <c r="AJT34" s="343"/>
      <c r="AJU34" s="343"/>
      <c r="AJV34" s="343"/>
      <c r="AJW34" s="343"/>
      <c r="AJX34" s="343"/>
      <c r="AJY34" s="343"/>
      <c r="AJZ34" s="343"/>
      <c r="AKA34" s="343"/>
      <c r="AKB34" s="343"/>
      <c r="AKC34" s="343"/>
      <c r="AKD34" s="343"/>
      <c r="AKE34" s="343"/>
      <c r="AKF34" s="343"/>
      <c r="AKG34" s="343"/>
      <c r="AKH34" s="343"/>
      <c r="AKI34" s="343"/>
      <c r="AKJ34" s="343"/>
      <c r="AKK34" s="343"/>
      <c r="AKL34" s="343"/>
      <c r="AKM34" s="343"/>
      <c r="AKN34" s="343"/>
      <c r="AKO34" s="343"/>
      <c r="AKP34" s="343"/>
      <c r="AKQ34" s="343"/>
      <c r="AKR34" s="343"/>
      <c r="AKS34" s="343"/>
      <c r="AKT34" s="343"/>
      <c r="AKU34" s="343"/>
      <c r="AKV34" s="343"/>
      <c r="AKW34" s="343"/>
      <c r="AKX34" s="343"/>
      <c r="AKY34" s="343"/>
      <c r="AKZ34" s="343"/>
      <c r="ALA34" s="343"/>
      <c r="ALB34" s="343"/>
      <c r="ALC34" s="343"/>
      <c r="ALD34" s="343"/>
      <c r="ALE34" s="343"/>
      <c r="ALF34" s="343"/>
      <c r="ALG34" s="343"/>
      <c r="ALH34" s="343"/>
      <c r="ALI34" s="343"/>
      <c r="ALJ34" s="343"/>
      <c r="ALK34" s="343"/>
      <c r="ALL34" s="343"/>
      <c r="ALM34" s="343"/>
      <c r="ALN34" s="343"/>
      <c r="ALO34" s="343"/>
      <c r="ALP34" s="343"/>
      <c r="ALQ34" s="343"/>
      <c r="ALR34" s="343"/>
      <c r="ALS34" s="343"/>
      <c r="ALT34" s="343"/>
      <c r="ALU34" s="343"/>
      <c r="ALV34" s="343"/>
      <c r="ALW34" s="343"/>
      <c r="ALX34" s="343"/>
      <c r="ALY34" s="343"/>
      <c r="ALZ34" s="343"/>
      <c r="AMA34" s="343"/>
      <c r="AMB34" s="343"/>
      <c r="AMC34" s="343"/>
      <c r="AMD34" s="343"/>
      <c r="AME34" s="343"/>
      <c r="AMF34" s="343"/>
      <c r="AMG34" s="343"/>
      <c r="AMH34" s="343"/>
      <c r="AMI34" s="343"/>
      <c r="AMJ34" s="343"/>
      <c r="AMK34" s="343"/>
    </row>
    <row r="35" spans="1:1025" x14ac:dyDescent="0.2">
      <c r="A35" s="15"/>
      <c r="B35" s="356" t="s">
        <v>120</v>
      </c>
      <c r="C35" s="3" t="s">
        <v>121</v>
      </c>
      <c r="D35" s="343"/>
      <c r="E35" s="343"/>
      <c r="F35" s="343"/>
      <c r="G35" s="343"/>
      <c r="H35" s="343"/>
      <c r="I35" s="343"/>
      <c r="J35" s="343"/>
      <c r="K35" s="343"/>
      <c r="L35" s="343"/>
      <c r="M35" s="343"/>
      <c r="N35" s="343"/>
      <c r="O35" s="343"/>
      <c r="P35" s="343"/>
      <c r="Q35" s="343"/>
      <c r="R35" s="343"/>
      <c r="S35" s="343"/>
      <c r="T35" s="343"/>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c r="BX35" s="343"/>
      <c r="BY35" s="343"/>
      <c r="BZ35" s="343"/>
      <c r="CA35" s="343"/>
      <c r="CB35" s="343"/>
      <c r="CC35" s="343"/>
      <c r="CD35" s="343"/>
      <c r="CE35" s="343"/>
      <c r="CF35" s="343"/>
      <c r="CG35" s="343"/>
      <c r="CH35" s="343"/>
      <c r="CI35" s="343"/>
      <c r="CJ35" s="343"/>
      <c r="CK35" s="343"/>
      <c r="CL35" s="343"/>
      <c r="CM35" s="343"/>
      <c r="CN35" s="343"/>
      <c r="CO35" s="343"/>
      <c r="CP35" s="343"/>
      <c r="CQ35" s="343"/>
      <c r="CR35" s="343"/>
      <c r="CS35" s="343"/>
      <c r="CT35" s="343"/>
      <c r="CU35" s="343"/>
      <c r="CV35" s="343"/>
      <c r="CW35" s="343"/>
      <c r="CX35" s="343"/>
      <c r="CY35" s="343"/>
      <c r="CZ35" s="343"/>
      <c r="DA35" s="343"/>
      <c r="DB35" s="343"/>
      <c r="DC35" s="343"/>
      <c r="DD35" s="343"/>
      <c r="DE35" s="343"/>
      <c r="DF35" s="343"/>
      <c r="DG35" s="343"/>
      <c r="DH35" s="343"/>
      <c r="DI35" s="343"/>
      <c r="DJ35" s="343"/>
      <c r="DK35" s="343"/>
      <c r="DL35" s="343"/>
      <c r="DM35" s="343"/>
      <c r="DN35" s="343"/>
      <c r="DO35" s="343"/>
      <c r="DP35" s="343"/>
      <c r="DQ35" s="343"/>
      <c r="DR35" s="343"/>
      <c r="DS35" s="343"/>
      <c r="DT35" s="343"/>
      <c r="DU35" s="343"/>
      <c r="DV35" s="343"/>
      <c r="DW35" s="343"/>
      <c r="DX35" s="343"/>
      <c r="DY35" s="343"/>
      <c r="DZ35" s="343"/>
      <c r="EA35" s="343"/>
      <c r="EB35" s="343"/>
      <c r="EC35" s="343"/>
      <c r="ED35" s="343"/>
      <c r="EE35" s="343"/>
      <c r="EF35" s="343"/>
      <c r="EG35" s="343"/>
      <c r="EH35" s="343"/>
      <c r="EI35" s="343"/>
      <c r="EJ35" s="343"/>
      <c r="EK35" s="343"/>
      <c r="EL35" s="343"/>
      <c r="EM35" s="343"/>
      <c r="EN35" s="343"/>
      <c r="EO35" s="343"/>
      <c r="EP35" s="343"/>
      <c r="EQ35" s="343"/>
      <c r="ER35" s="343"/>
      <c r="ES35" s="343"/>
      <c r="ET35" s="343"/>
      <c r="EU35" s="343"/>
      <c r="EV35" s="343"/>
      <c r="EW35" s="343"/>
      <c r="EX35" s="343"/>
      <c r="EY35" s="343"/>
      <c r="EZ35" s="343"/>
      <c r="FA35" s="343"/>
      <c r="FB35" s="343"/>
      <c r="FC35" s="343"/>
      <c r="FD35" s="343"/>
      <c r="FE35" s="343"/>
      <c r="FF35" s="343"/>
      <c r="FG35" s="343"/>
      <c r="FH35" s="343"/>
      <c r="FI35" s="343"/>
      <c r="FJ35" s="343"/>
      <c r="FK35" s="343"/>
      <c r="FL35" s="343"/>
      <c r="FM35" s="343"/>
      <c r="FN35" s="343"/>
      <c r="FO35" s="343"/>
      <c r="FP35" s="343"/>
      <c r="FQ35" s="343"/>
      <c r="FR35" s="343"/>
      <c r="FS35" s="343"/>
      <c r="FT35" s="343"/>
      <c r="FU35" s="343"/>
      <c r="FV35" s="343"/>
      <c r="FW35" s="343"/>
      <c r="FX35" s="343"/>
      <c r="FY35" s="343"/>
      <c r="FZ35" s="343"/>
      <c r="GA35" s="343"/>
      <c r="GB35" s="343"/>
      <c r="GC35" s="343"/>
      <c r="GD35" s="343"/>
      <c r="GE35" s="343"/>
      <c r="GF35" s="343"/>
      <c r="GG35" s="343"/>
      <c r="GH35" s="343"/>
      <c r="GI35" s="343"/>
      <c r="GJ35" s="343"/>
      <c r="GK35" s="343"/>
      <c r="GL35" s="343"/>
      <c r="GM35" s="343"/>
      <c r="GN35" s="343"/>
      <c r="GO35" s="343"/>
      <c r="GP35" s="343"/>
      <c r="GQ35" s="343"/>
      <c r="GR35" s="343"/>
      <c r="GS35" s="343"/>
      <c r="GT35" s="343"/>
      <c r="GU35" s="343"/>
      <c r="GV35" s="343"/>
      <c r="GW35" s="343"/>
      <c r="GX35" s="343"/>
      <c r="GY35" s="343"/>
      <c r="GZ35" s="343"/>
      <c r="HA35" s="343"/>
      <c r="HB35" s="343"/>
      <c r="HC35" s="343"/>
      <c r="HD35" s="343"/>
      <c r="HE35" s="343"/>
      <c r="HF35" s="343"/>
      <c r="HG35" s="343"/>
      <c r="HH35" s="343"/>
      <c r="HI35" s="343"/>
      <c r="HJ35" s="343"/>
      <c r="HK35" s="343"/>
      <c r="HL35" s="343"/>
      <c r="HM35" s="343"/>
      <c r="HN35" s="343"/>
      <c r="HO35" s="343"/>
      <c r="HP35" s="343"/>
      <c r="HQ35" s="343"/>
      <c r="HR35" s="343"/>
      <c r="HS35" s="343"/>
      <c r="HT35" s="343"/>
      <c r="HU35" s="343"/>
      <c r="HV35" s="343"/>
      <c r="HW35" s="343"/>
      <c r="HX35" s="343"/>
      <c r="HY35" s="343"/>
      <c r="HZ35" s="343"/>
      <c r="IA35" s="343"/>
      <c r="IB35" s="343"/>
      <c r="IC35" s="343"/>
      <c r="ID35" s="343"/>
      <c r="IE35" s="343"/>
      <c r="IF35" s="343"/>
      <c r="IG35" s="343"/>
      <c r="IH35" s="343"/>
      <c r="II35" s="343"/>
      <c r="IJ35" s="343"/>
      <c r="IK35" s="343"/>
      <c r="IL35" s="343"/>
      <c r="IM35" s="343"/>
      <c r="IN35" s="343"/>
      <c r="IO35" s="343"/>
      <c r="IP35" s="343"/>
      <c r="IQ35" s="343"/>
      <c r="IR35" s="343"/>
      <c r="IS35" s="343"/>
      <c r="IT35" s="343"/>
      <c r="IU35" s="343"/>
      <c r="IV35" s="343"/>
      <c r="IW35" s="343"/>
      <c r="IX35" s="343"/>
      <c r="IY35" s="343"/>
      <c r="IZ35" s="343"/>
      <c r="JA35" s="343"/>
      <c r="JB35" s="343"/>
      <c r="JC35" s="343"/>
      <c r="JD35" s="343"/>
      <c r="JE35" s="343"/>
      <c r="JF35" s="343"/>
      <c r="JG35" s="343"/>
      <c r="JH35" s="343"/>
      <c r="JI35" s="343"/>
      <c r="JJ35" s="343"/>
      <c r="JK35" s="343"/>
      <c r="JL35" s="343"/>
      <c r="JM35" s="343"/>
      <c r="JN35" s="343"/>
      <c r="JO35" s="343"/>
      <c r="JP35" s="343"/>
      <c r="JQ35" s="343"/>
      <c r="JR35" s="343"/>
      <c r="JS35" s="343"/>
      <c r="JT35" s="343"/>
      <c r="JU35" s="343"/>
      <c r="JV35" s="343"/>
      <c r="JW35" s="343"/>
      <c r="JX35" s="343"/>
      <c r="JY35" s="343"/>
      <c r="JZ35" s="343"/>
      <c r="KA35" s="343"/>
      <c r="KB35" s="343"/>
      <c r="KC35" s="343"/>
      <c r="KD35" s="343"/>
      <c r="KE35" s="343"/>
      <c r="KF35" s="343"/>
      <c r="KG35" s="343"/>
      <c r="KH35" s="343"/>
      <c r="KI35" s="343"/>
      <c r="KJ35" s="343"/>
      <c r="KK35" s="343"/>
      <c r="KL35" s="343"/>
      <c r="KM35" s="343"/>
      <c r="KN35" s="343"/>
      <c r="KO35" s="343"/>
      <c r="KP35" s="343"/>
      <c r="KQ35" s="343"/>
      <c r="KR35" s="343"/>
      <c r="KS35" s="343"/>
      <c r="KT35" s="343"/>
      <c r="KU35" s="343"/>
      <c r="KV35" s="343"/>
      <c r="KW35" s="343"/>
      <c r="KX35" s="343"/>
      <c r="KY35" s="343"/>
      <c r="KZ35" s="343"/>
      <c r="LA35" s="343"/>
      <c r="LB35" s="343"/>
      <c r="LC35" s="343"/>
      <c r="LD35" s="343"/>
      <c r="LE35" s="343"/>
      <c r="LF35" s="343"/>
      <c r="LG35" s="343"/>
      <c r="LH35" s="343"/>
      <c r="LI35" s="343"/>
      <c r="LJ35" s="343"/>
      <c r="LK35" s="343"/>
      <c r="LL35" s="343"/>
      <c r="LM35" s="343"/>
      <c r="LN35" s="343"/>
      <c r="LO35" s="343"/>
      <c r="LP35" s="343"/>
      <c r="LQ35" s="343"/>
      <c r="LR35" s="343"/>
      <c r="LS35" s="343"/>
      <c r="LT35" s="343"/>
      <c r="LU35" s="343"/>
      <c r="LV35" s="343"/>
      <c r="LW35" s="343"/>
      <c r="LX35" s="343"/>
      <c r="LY35" s="343"/>
      <c r="LZ35" s="343"/>
      <c r="MA35" s="343"/>
      <c r="MB35" s="343"/>
      <c r="MC35" s="343"/>
      <c r="MD35" s="343"/>
      <c r="ME35" s="343"/>
      <c r="MF35" s="343"/>
      <c r="MG35" s="343"/>
      <c r="MH35" s="343"/>
      <c r="MI35" s="343"/>
      <c r="MJ35" s="343"/>
      <c r="MK35" s="343"/>
      <c r="ML35" s="343"/>
      <c r="MM35" s="343"/>
      <c r="MN35" s="343"/>
      <c r="MO35" s="343"/>
      <c r="MP35" s="343"/>
      <c r="MQ35" s="343"/>
      <c r="MR35" s="343"/>
      <c r="MS35" s="343"/>
      <c r="MT35" s="343"/>
      <c r="MU35" s="343"/>
      <c r="MV35" s="343"/>
      <c r="MW35" s="343"/>
      <c r="MX35" s="343"/>
      <c r="MY35" s="343"/>
      <c r="MZ35" s="343"/>
      <c r="NA35" s="343"/>
      <c r="NB35" s="343"/>
      <c r="NC35" s="343"/>
      <c r="ND35" s="343"/>
      <c r="NE35" s="343"/>
      <c r="NF35" s="343"/>
      <c r="NG35" s="343"/>
      <c r="NH35" s="343"/>
      <c r="NI35" s="343"/>
      <c r="NJ35" s="343"/>
      <c r="NK35" s="343"/>
      <c r="NL35" s="343"/>
      <c r="NM35" s="343"/>
      <c r="NN35" s="343"/>
      <c r="NO35" s="343"/>
      <c r="NP35" s="343"/>
      <c r="NQ35" s="343"/>
      <c r="NR35" s="343"/>
      <c r="NS35" s="343"/>
      <c r="NT35" s="343"/>
      <c r="NU35" s="343"/>
      <c r="NV35" s="343"/>
      <c r="NW35" s="343"/>
      <c r="NX35" s="343"/>
      <c r="NY35" s="343"/>
      <c r="NZ35" s="343"/>
      <c r="OA35" s="343"/>
      <c r="OB35" s="343"/>
      <c r="OC35" s="343"/>
      <c r="OD35" s="343"/>
      <c r="OE35" s="343"/>
      <c r="OF35" s="343"/>
      <c r="OG35" s="343"/>
      <c r="OH35" s="343"/>
      <c r="OI35" s="343"/>
      <c r="OJ35" s="343"/>
      <c r="OK35" s="343"/>
      <c r="OL35" s="343"/>
      <c r="OM35" s="343"/>
      <c r="ON35" s="343"/>
      <c r="OO35" s="343"/>
      <c r="OP35" s="343"/>
      <c r="OQ35" s="343"/>
      <c r="OR35" s="343"/>
      <c r="OS35" s="343"/>
      <c r="OT35" s="343"/>
      <c r="OU35" s="343"/>
      <c r="OV35" s="343"/>
      <c r="OW35" s="343"/>
      <c r="OX35" s="343"/>
      <c r="OY35" s="343"/>
      <c r="OZ35" s="343"/>
      <c r="PA35" s="343"/>
      <c r="PB35" s="343"/>
      <c r="PC35" s="343"/>
      <c r="PD35" s="343"/>
      <c r="PE35" s="343"/>
      <c r="PF35" s="343"/>
      <c r="PG35" s="343"/>
      <c r="PH35" s="343"/>
      <c r="PI35" s="343"/>
      <c r="PJ35" s="343"/>
      <c r="PK35" s="343"/>
      <c r="PL35" s="343"/>
      <c r="PM35" s="343"/>
      <c r="PN35" s="343"/>
      <c r="PO35" s="343"/>
      <c r="PP35" s="343"/>
      <c r="PQ35" s="343"/>
      <c r="PR35" s="343"/>
      <c r="PS35" s="343"/>
      <c r="PT35" s="343"/>
      <c r="PU35" s="343"/>
      <c r="PV35" s="343"/>
      <c r="PW35" s="343"/>
      <c r="PX35" s="343"/>
      <c r="PY35" s="343"/>
      <c r="PZ35" s="343"/>
      <c r="QA35" s="343"/>
      <c r="QB35" s="343"/>
      <c r="QC35" s="343"/>
      <c r="QD35" s="343"/>
      <c r="QE35" s="343"/>
      <c r="QF35" s="343"/>
      <c r="QG35" s="343"/>
      <c r="QH35" s="343"/>
      <c r="QI35" s="343"/>
      <c r="QJ35" s="343"/>
      <c r="QK35" s="343"/>
      <c r="QL35" s="343"/>
      <c r="QM35" s="343"/>
      <c r="QN35" s="343"/>
      <c r="QO35" s="343"/>
      <c r="QP35" s="343"/>
      <c r="QQ35" s="343"/>
      <c r="QR35" s="343"/>
      <c r="QS35" s="343"/>
      <c r="QT35" s="343"/>
      <c r="QU35" s="343"/>
      <c r="QV35" s="343"/>
      <c r="QW35" s="343"/>
      <c r="QX35" s="343"/>
      <c r="QY35" s="343"/>
      <c r="QZ35" s="343"/>
      <c r="RA35" s="343"/>
      <c r="RB35" s="343"/>
      <c r="RC35" s="343"/>
      <c r="RD35" s="343"/>
      <c r="RE35" s="343"/>
      <c r="RF35" s="343"/>
      <c r="RG35" s="343"/>
      <c r="RH35" s="343"/>
      <c r="RI35" s="343"/>
      <c r="RJ35" s="343"/>
      <c r="RK35" s="343"/>
      <c r="RL35" s="343"/>
      <c r="RM35" s="343"/>
      <c r="RN35" s="343"/>
      <c r="RO35" s="343"/>
      <c r="RP35" s="343"/>
      <c r="RQ35" s="343"/>
      <c r="RR35" s="343"/>
      <c r="RS35" s="343"/>
      <c r="RT35" s="343"/>
      <c r="RU35" s="343"/>
      <c r="RV35" s="343"/>
      <c r="RW35" s="343"/>
      <c r="RX35" s="343"/>
      <c r="RY35" s="343"/>
      <c r="RZ35" s="343"/>
      <c r="SA35" s="343"/>
      <c r="SB35" s="343"/>
      <c r="SC35" s="343"/>
      <c r="SD35" s="343"/>
      <c r="SE35" s="343"/>
      <c r="SF35" s="343"/>
      <c r="SG35" s="343"/>
      <c r="SH35" s="343"/>
      <c r="SI35" s="343"/>
      <c r="SJ35" s="343"/>
      <c r="SK35" s="343"/>
      <c r="SL35" s="343"/>
      <c r="SM35" s="343"/>
      <c r="SN35" s="343"/>
      <c r="SO35" s="343"/>
      <c r="SP35" s="343"/>
      <c r="SQ35" s="343"/>
      <c r="SR35" s="343"/>
      <c r="SS35" s="343"/>
      <c r="ST35" s="343"/>
      <c r="SU35" s="343"/>
      <c r="SV35" s="343"/>
      <c r="SW35" s="343"/>
      <c r="SX35" s="343"/>
      <c r="SY35" s="343"/>
      <c r="SZ35" s="343"/>
      <c r="TA35" s="343"/>
      <c r="TB35" s="343"/>
      <c r="TC35" s="343"/>
      <c r="TD35" s="343"/>
      <c r="TE35" s="343"/>
      <c r="TF35" s="343"/>
      <c r="TG35" s="343"/>
      <c r="TH35" s="343"/>
      <c r="TI35" s="343"/>
      <c r="TJ35" s="343"/>
      <c r="TK35" s="343"/>
      <c r="TL35" s="343"/>
      <c r="TM35" s="343"/>
      <c r="TN35" s="343"/>
      <c r="TO35" s="343"/>
      <c r="TP35" s="343"/>
      <c r="TQ35" s="343"/>
      <c r="TR35" s="343"/>
      <c r="TS35" s="343"/>
      <c r="TT35" s="343"/>
      <c r="TU35" s="343"/>
      <c r="TV35" s="343"/>
      <c r="TW35" s="343"/>
      <c r="TX35" s="343"/>
      <c r="TY35" s="343"/>
      <c r="TZ35" s="343"/>
      <c r="UA35" s="343"/>
      <c r="UB35" s="343"/>
      <c r="UC35" s="343"/>
      <c r="UD35" s="343"/>
      <c r="UE35" s="343"/>
      <c r="UF35" s="343"/>
      <c r="UG35" s="343"/>
      <c r="UH35" s="343"/>
      <c r="UI35" s="343"/>
      <c r="UJ35" s="343"/>
      <c r="UK35" s="343"/>
      <c r="UL35" s="343"/>
      <c r="UM35" s="343"/>
      <c r="UN35" s="343"/>
      <c r="UO35" s="343"/>
      <c r="UP35" s="343"/>
      <c r="UQ35" s="343"/>
      <c r="UR35" s="343"/>
      <c r="US35" s="343"/>
      <c r="UT35" s="343"/>
      <c r="UU35" s="343"/>
      <c r="UV35" s="343"/>
      <c r="UW35" s="343"/>
      <c r="UX35" s="343"/>
      <c r="UY35" s="343"/>
      <c r="UZ35" s="343"/>
      <c r="VA35" s="343"/>
      <c r="VB35" s="343"/>
      <c r="VC35" s="343"/>
      <c r="VD35" s="343"/>
      <c r="VE35" s="343"/>
      <c r="VF35" s="343"/>
      <c r="VG35" s="343"/>
      <c r="VH35" s="343"/>
      <c r="VI35" s="343"/>
      <c r="VJ35" s="343"/>
      <c r="VK35" s="343"/>
      <c r="VL35" s="343"/>
      <c r="VM35" s="343"/>
      <c r="VN35" s="343"/>
      <c r="VO35" s="343"/>
      <c r="VP35" s="343"/>
      <c r="VQ35" s="343"/>
      <c r="VR35" s="343"/>
      <c r="VS35" s="343"/>
      <c r="VT35" s="343"/>
      <c r="VU35" s="343"/>
      <c r="VV35" s="343"/>
      <c r="VW35" s="343"/>
      <c r="VX35" s="343"/>
      <c r="VY35" s="343"/>
      <c r="VZ35" s="343"/>
      <c r="WA35" s="343"/>
      <c r="WB35" s="343"/>
      <c r="WC35" s="343"/>
      <c r="WD35" s="343"/>
      <c r="WE35" s="343"/>
      <c r="WF35" s="343"/>
      <c r="WG35" s="343"/>
      <c r="WH35" s="343"/>
      <c r="WI35" s="343"/>
      <c r="WJ35" s="343"/>
      <c r="WK35" s="343"/>
      <c r="WL35" s="343"/>
      <c r="WM35" s="343"/>
      <c r="WN35" s="343"/>
      <c r="WO35" s="343"/>
      <c r="WP35" s="343"/>
      <c r="WQ35" s="343"/>
      <c r="WR35" s="343"/>
      <c r="WS35" s="343"/>
      <c r="WT35" s="343"/>
      <c r="WU35" s="343"/>
      <c r="WV35" s="343"/>
      <c r="WW35" s="343"/>
      <c r="WX35" s="343"/>
      <c r="WY35" s="343"/>
      <c r="WZ35" s="343"/>
      <c r="XA35" s="343"/>
      <c r="XB35" s="343"/>
      <c r="XC35" s="343"/>
      <c r="XD35" s="343"/>
      <c r="XE35" s="343"/>
      <c r="XF35" s="343"/>
      <c r="XG35" s="343"/>
      <c r="XH35" s="343"/>
      <c r="XI35" s="343"/>
      <c r="XJ35" s="343"/>
      <c r="XK35" s="343"/>
      <c r="XL35" s="343"/>
      <c r="XM35" s="343"/>
      <c r="XN35" s="343"/>
      <c r="XO35" s="343"/>
      <c r="XP35" s="343"/>
      <c r="XQ35" s="343"/>
      <c r="XR35" s="343"/>
      <c r="XS35" s="343"/>
      <c r="XT35" s="343"/>
      <c r="XU35" s="343"/>
      <c r="XV35" s="343"/>
      <c r="XW35" s="343"/>
      <c r="XX35" s="343"/>
      <c r="XY35" s="343"/>
      <c r="XZ35" s="343"/>
      <c r="YA35" s="343"/>
      <c r="YB35" s="343"/>
      <c r="YC35" s="343"/>
      <c r="YD35" s="343"/>
      <c r="YE35" s="343"/>
      <c r="YF35" s="343"/>
      <c r="YG35" s="343"/>
      <c r="YH35" s="343"/>
      <c r="YI35" s="343"/>
      <c r="YJ35" s="343"/>
      <c r="YK35" s="343"/>
      <c r="YL35" s="343"/>
      <c r="YM35" s="343"/>
      <c r="YN35" s="343"/>
      <c r="YO35" s="343"/>
      <c r="YP35" s="343"/>
      <c r="YQ35" s="343"/>
      <c r="YR35" s="343"/>
      <c r="YS35" s="343"/>
      <c r="YT35" s="343"/>
      <c r="YU35" s="343"/>
      <c r="YV35" s="343"/>
      <c r="YW35" s="343"/>
      <c r="YX35" s="343"/>
      <c r="YY35" s="343"/>
      <c r="YZ35" s="343"/>
      <c r="ZA35" s="343"/>
      <c r="ZB35" s="343"/>
      <c r="ZC35" s="343"/>
      <c r="ZD35" s="343"/>
      <c r="ZE35" s="343"/>
      <c r="ZF35" s="343"/>
      <c r="ZG35" s="343"/>
      <c r="ZH35" s="343"/>
      <c r="ZI35" s="343"/>
      <c r="ZJ35" s="343"/>
      <c r="ZK35" s="343"/>
      <c r="ZL35" s="343"/>
      <c r="ZM35" s="343"/>
      <c r="ZN35" s="343"/>
      <c r="ZO35" s="343"/>
      <c r="ZP35" s="343"/>
      <c r="ZQ35" s="343"/>
      <c r="ZR35" s="343"/>
      <c r="ZS35" s="343"/>
      <c r="ZT35" s="343"/>
      <c r="ZU35" s="343"/>
      <c r="ZV35" s="343"/>
      <c r="ZW35" s="343"/>
      <c r="ZX35" s="343"/>
      <c r="ZY35" s="343"/>
      <c r="ZZ35" s="343"/>
      <c r="AAA35" s="343"/>
      <c r="AAB35" s="343"/>
      <c r="AAC35" s="343"/>
      <c r="AAD35" s="343"/>
      <c r="AAE35" s="343"/>
      <c r="AAF35" s="343"/>
      <c r="AAG35" s="343"/>
      <c r="AAH35" s="343"/>
      <c r="AAI35" s="343"/>
      <c r="AAJ35" s="343"/>
      <c r="AAK35" s="343"/>
      <c r="AAL35" s="343"/>
      <c r="AAM35" s="343"/>
      <c r="AAN35" s="343"/>
      <c r="AAO35" s="343"/>
      <c r="AAP35" s="343"/>
      <c r="AAQ35" s="343"/>
      <c r="AAR35" s="343"/>
      <c r="AAS35" s="343"/>
      <c r="AAT35" s="343"/>
      <c r="AAU35" s="343"/>
      <c r="AAV35" s="343"/>
      <c r="AAW35" s="343"/>
      <c r="AAX35" s="343"/>
      <c r="AAY35" s="343"/>
      <c r="AAZ35" s="343"/>
      <c r="ABA35" s="343"/>
      <c r="ABB35" s="343"/>
      <c r="ABC35" s="343"/>
      <c r="ABD35" s="343"/>
      <c r="ABE35" s="343"/>
      <c r="ABF35" s="343"/>
      <c r="ABG35" s="343"/>
      <c r="ABH35" s="343"/>
      <c r="ABI35" s="343"/>
      <c r="ABJ35" s="343"/>
      <c r="ABK35" s="343"/>
      <c r="ABL35" s="343"/>
      <c r="ABM35" s="343"/>
      <c r="ABN35" s="343"/>
      <c r="ABO35" s="343"/>
      <c r="ABP35" s="343"/>
      <c r="ABQ35" s="343"/>
      <c r="ABR35" s="343"/>
      <c r="ABS35" s="343"/>
      <c r="ABT35" s="343"/>
      <c r="ABU35" s="343"/>
      <c r="ABV35" s="343"/>
      <c r="ABW35" s="343"/>
      <c r="ABX35" s="343"/>
      <c r="ABY35" s="343"/>
      <c r="ABZ35" s="343"/>
      <c r="ACA35" s="343"/>
      <c r="ACB35" s="343"/>
      <c r="ACC35" s="343"/>
      <c r="ACD35" s="343"/>
      <c r="ACE35" s="343"/>
      <c r="ACF35" s="343"/>
      <c r="ACG35" s="343"/>
      <c r="ACH35" s="343"/>
      <c r="ACI35" s="343"/>
      <c r="ACJ35" s="343"/>
      <c r="ACK35" s="343"/>
      <c r="ACL35" s="343"/>
      <c r="ACM35" s="343"/>
      <c r="ACN35" s="343"/>
      <c r="ACO35" s="343"/>
      <c r="ACP35" s="343"/>
      <c r="ACQ35" s="343"/>
      <c r="ACR35" s="343"/>
      <c r="ACS35" s="343"/>
      <c r="ACT35" s="343"/>
      <c r="ACU35" s="343"/>
      <c r="ACV35" s="343"/>
      <c r="ACW35" s="343"/>
      <c r="ACX35" s="343"/>
      <c r="ACY35" s="343"/>
      <c r="ACZ35" s="343"/>
      <c r="ADA35" s="343"/>
      <c r="ADB35" s="343"/>
      <c r="ADC35" s="343"/>
      <c r="ADD35" s="343"/>
      <c r="ADE35" s="343"/>
      <c r="ADF35" s="343"/>
      <c r="ADG35" s="343"/>
      <c r="ADH35" s="343"/>
      <c r="ADI35" s="343"/>
      <c r="ADJ35" s="343"/>
      <c r="ADK35" s="343"/>
      <c r="ADL35" s="343"/>
      <c r="ADM35" s="343"/>
      <c r="ADN35" s="343"/>
      <c r="ADO35" s="343"/>
      <c r="ADP35" s="343"/>
      <c r="ADQ35" s="343"/>
      <c r="ADR35" s="343"/>
      <c r="ADS35" s="343"/>
      <c r="ADT35" s="343"/>
      <c r="ADU35" s="343"/>
      <c r="ADV35" s="343"/>
      <c r="ADW35" s="343"/>
      <c r="ADX35" s="343"/>
      <c r="ADY35" s="343"/>
      <c r="ADZ35" s="343"/>
      <c r="AEA35" s="343"/>
      <c r="AEB35" s="343"/>
      <c r="AEC35" s="343"/>
      <c r="AED35" s="343"/>
      <c r="AEE35" s="343"/>
      <c r="AEF35" s="343"/>
      <c r="AEG35" s="343"/>
      <c r="AEH35" s="343"/>
      <c r="AEI35" s="343"/>
      <c r="AEJ35" s="343"/>
      <c r="AEK35" s="343"/>
      <c r="AEL35" s="343"/>
      <c r="AEM35" s="343"/>
      <c r="AEN35" s="343"/>
      <c r="AEO35" s="343"/>
      <c r="AEP35" s="343"/>
      <c r="AEQ35" s="343"/>
      <c r="AER35" s="343"/>
      <c r="AES35" s="343"/>
      <c r="AET35" s="343"/>
      <c r="AEU35" s="343"/>
      <c r="AEV35" s="343"/>
      <c r="AEW35" s="343"/>
      <c r="AEX35" s="343"/>
      <c r="AEY35" s="343"/>
      <c r="AEZ35" s="343"/>
      <c r="AFA35" s="343"/>
      <c r="AFB35" s="343"/>
      <c r="AFC35" s="343"/>
      <c r="AFD35" s="343"/>
      <c r="AFE35" s="343"/>
      <c r="AFF35" s="343"/>
      <c r="AFG35" s="343"/>
      <c r="AFH35" s="343"/>
      <c r="AFI35" s="343"/>
      <c r="AFJ35" s="343"/>
      <c r="AFK35" s="343"/>
      <c r="AFL35" s="343"/>
      <c r="AFM35" s="343"/>
      <c r="AFN35" s="343"/>
      <c r="AFO35" s="343"/>
      <c r="AFP35" s="343"/>
      <c r="AFQ35" s="343"/>
      <c r="AFR35" s="343"/>
      <c r="AFS35" s="343"/>
      <c r="AFT35" s="343"/>
      <c r="AFU35" s="343"/>
      <c r="AFV35" s="343"/>
      <c r="AFW35" s="343"/>
      <c r="AFX35" s="343"/>
      <c r="AFY35" s="343"/>
      <c r="AFZ35" s="343"/>
      <c r="AGA35" s="343"/>
      <c r="AGB35" s="343"/>
      <c r="AGC35" s="343"/>
      <c r="AGD35" s="343"/>
      <c r="AGE35" s="343"/>
      <c r="AGF35" s="343"/>
      <c r="AGG35" s="343"/>
      <c r="AGH35" s="343"/>
      <c r="AGI35" s="343"/>
      <c r="AGJ35" s="343"/>
      <c r="AGK35" s="343"/>
      <c r="AGL35" s="343"/>
      <c r="AGM35" s="343"/>
      <c r="AGN35" s="343"/>
      <c r="AGO35" s="343"/>
      <c r="AGP35" s="343"/>
      <c r="AGQ35" s="343"/>
      <c r="AGR35" s="343"/>
      <c r="AGS35" s="343"/>
      <c r="AGT35" s="343"/>
      <c r="AGU35" s="343"/>
      <c r="AGV35" s="343"/>
      <c r="AGW35" s="343"/>
      <c r="AGX35" s="343"/>
      <c r="AGY35" s="343"/>
      <c r="AGZ35" s="343"/>
      <c r="AHA35" s="343"/>
      <c r="AHB35" s="343"/>
      <c r="AHC35" s="343"/>
      <c r="AHD35" s="343"/>
      <c r="AHE35" s="343"/>
      <c r="AHF35" s="343"/>
      <c r="AHG35" s="343"/>
      <c r="AHH35" s="343"/>
      <c r="AHI35" s="343"/>
      <c r="AHJ35" s="343"/>
      <c r="AHK35" s="343"/>
      <c r="AHL35" s="343"/>
      <c r="AHM35" s="343"/>
      <c r="AHN35" s="343"/>
      <c r="AHO35" s="343"/>
      <c r="AHP35" s="343"/>
      <c r="AHQ35" s="343"/>
      <c r="AHR35" s="343"/>
      <c r="AHS35" s="343"/>
      <c r="AHT35" s="343"/>
      <c r="AHU35" s="343"/>
      <c r="AHV35" s="343"/>
      <c r="AHW35" s="343"/>
      <c r="AHX35" s="343"/>
      <c r="AHY35" s="343"/>
      <c r="AHZ35" s="343"/>
      <c r="AIA35" s="343"/>
      <c r="AIB35" s="343"/>
      <c r="AIC35" s="343"/>
      <c r="AID35" s="343"/>
      <c r="AIE35" s="343"/>
      <c r="AIF35" s="343"/>
      <c r="AIG35" s="343"/>
      <c r="AIH35" s="343"/>
      <c r="AII35" s="343"/>
      <c r="AIJ35" s="343"/>
      <c r="AIK35" s="343"/>
      <c r="AIL35" s="343"/>
      <c r="AIM35" s="343"/>
      <c r="AIN35" s="343"/>
      <c r="AIO35" s="343"/>
      <c r="AIP35" s="343"/>
      <c r="AIQ35" s="343"/>
      <c r="AIR35" s="343"/>
      <c r="AIS35" s="343"/>
      <c r="AIT35" s="343"/>
      <c r="AIU35" s="343"/>
      <c r="AIV35" s="343"/>
      <c r="AIW35" s="343"/>
      <c r="AIX35" s="343"/>
      <c r="AIY35" s="343"/>
      <c r="AIZ35" s="343"/>
      <c r="AJA35" s="343"/>
      <c r="AJB35" s="343"/>
      <c r="AJC35" s="343"/>
      <c r="AJD35" s="343"/>
      <c r="AJE35" s="343"/>
      <c r="AJF35" s="343"/>
      <c r="AJG35" s="343"/>
      <c r="AJH35" s="343"/>
      <c r="AJI35" s="343"/>
      <c r="AJJ35" s="343"/>
      <c r="AJK35" s="343"/>
      <c r="AJL35" s="343"/>
      <c r="AJM35" s="343"/>
      <c r="AJN35" s="343"/>
      <c r="AJO35" s="343"/>
      <c r="AJP35" s="343"/>
      <c r="AJQ35" s="343"/>
      <c r="AJR35" s="343"/>
      <c r="AJS35" s="343"/>
      <c r="AJT35" s="343"/>
      <c r="AJU35" s="343"/>
      <c r="AJV35" s="343"/>
      <c r="AJW35" s="343"/>
      <c r="AJX35" s="343"/>
      <c r="AJY35" s="343"/>
      <c r="AJZ35" s="343"/>
      <c r="AKA35" s="343"/>
      <c r="AKB35" s="343"/>
      <c r="AKC35" s="343"/>
      <c r="AKD35" s="343"/>
      <c r="AKE35" s="343"/>
      <c r="AKF35" s="343"/>
      <c r="AKG35" s="343"/>
      <c r="AKH35" s="343"/>
      <c r="AKI35" s="343"/>
      <c r="AKJ35" s="343"/>
      <c r="AKK35" s="343"/>
      <c r="AKL35" s="343"/>
      <c r="AKM35" s="343"/>
      <c r="AKN35" s="343"/>
      <c r="AKO35" s="343"/>
      <c r="AKP35" s="343"/>
      <c r="AKQ35" s="343"/>
      <c r="AKR35" s="343"/>
      <c r="AKS35" s="343"/>
      <c r="AKT35" s="343"/>
      <c r="AKU35" s="343"/>
      <c r="AKV35" s="343"/>
      <c r="AKW35" s="343"/>
      <c r="AKX35" s="343"/>
      <c r="AKY35" s="343"/>
      <c r="AKZ35" s="343"/>
      <c r="ALA35" s="343"/>
      <c r="ALB35" s="343"/>
      <c r="ALC35" s="343"/>
      <c r="ALD35" s="343"/>
      <c r="ALE35" s="343"/>
      <c r="ALF35" s="343"/>
      <c r="ALG35" s="343"/>
      <c r="ALH35" s="343"/>
      <c r="ALI35" s="343"/>
      <c r="ALJ35" s="343"/>
      <c r="ALK35" s="343"/>
      <c r="ALL35" s="343"/>
      <c r="ALM35" s="343"/>
      <c r="ALN35" s="343"/>
      <c r="ALO35" s="343"/>
      <c r="ALP35" s="343"/>
      <c r="ALQ35" s="343"/>
      <c r="ALR35" s="343"/>
      <c r="ALS35" s="343"/>
      <c r="ALT35" s="343"/>
      <c r="ALU35" s="343"/>
      <c r="ALV35" s="343"/>
      <c r="ALW35" s="343"/>
      <c r="ALX35" s="343"/>
      <c r="ALY35" s="343"/>
      <c r="ALZ35" s="343"/>
      <c r="AMA35" s="343"/>
      <c r="AMB35" s="343"/>
      <c r="AMC35" s="343"/>
      <c r="AMD35" s="343"/>
      <c r="AME35" s="343"/>
      <c r="AMF35" s="343"/>
      <c r="AMG35" s="343"/>
      <c r="AMH35" s="343"/>
      <c r="AMI35" s="343"/>
      <c r="AMJ35" s="343"/>
      <c r="AMK35" s="343"/>
    </row>
    <row r="36" spans="1:1025" x14ac:dyDescent="0.2">
      <c r="A36" s="15"/>
      <c r="B36" s="356" t="s">
        <v>122</v>
      </c>
      <c r="C36" s="3" t="s">
        <v>442</v>
      </c>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3"/>
      <c r="BY36" s="343"/>
      <c r="BZ36" s="343"/>
      <c r="CA36" s="343"/>
      <c r="CB36" s="343"/>
      <c r="CC36" s="343"/>
      <c r="CD36" s="343"/>
      <c r="CE36" s="343"/>
      <c r="CF36" s="343"/>
      <c r="CG36" s="343"/>
      <c r="CH36" s="343"/>
      <c r="CI36" s="343"/>
      <c r="CJ36" s="343"/>
      <c r="CK36" s="343"/>
      <c r="CL36" s="343"/>
      <c r="CM36" s="343"/>
      <c r="CN36" s="343"/>
      <c r="CO36" s="343"/>
      <c r="CP36" s="343"/>
      <c r="CQ36" s="343"/>
      <c r="CR36" s="343"/>
      <c r="CS36" s="343"/>
      <c r="CT36" s="343"/>
      <c r="CU36" s="343"/>
      <c r="CV36" s="343"/>
      <c r="CW36" s="343"/>
      <c r="CX36" s="343"/>
      <c r="CY36" s="343"/>
      <c r="CZ36" s="343"/>
      <c r="DA36" s="343"/>
      <c r="DB36" s="343"/>
      <c r="DC36" s="343"/>
      <c r="DD36" s="343"/>
      <c r="DE36" s="343"/>
      <c r="DF36" s="343"/>
      <c r="DG36" s="343"/>
      <c r="DH36" s="343"/>
      <c r="DI36" s="343"/>
      <c r="DJ36" s="343"/>
      <c r="DK36" s="343"/>
      <c r="DL36" s="343"/>
      <c r="DM36" s="343"/>
      <c r="DN36" s="343"/>
      <c r="DO36" s="343"/>
      <c r="DP36" s="343"/>
      <c r="DQ36" s="343"/>
      <c r="DR36" s="343"/>
      <c r="DS36" s="343"/>
      <c r="DT36" s="343"/>
      <c r="DU36" s="343"/>
      <c r="DV36" s="343"/>
      <c r="DW36" s="343"/>
      <c r="DX36" s="343"/>
      <c r="DY36" s="343"/>
      <c r="DZ36" s="343"/>
      <c r="EA36" s="343"/>
      <c r="EB36" s="343"/>
      <c r="EC36" s="343"/>
      <c r="ED36" s="343"/>
      <c r="EE36" s="343"/>
      <c r="EF36" s="343"/>
      <c r="EG36" s="343"/>
      <c r="EH36" s="343"/>
      <c r="EI36" s="343"/>
      <c r="EJ36" s="343"/>
      <c r="EK36" s="343"/>
      <c r="EL36" s="343"/>
      <c r="EM36" s="343"/>
      <c r="EN36" s="343"/>
      <c r="EO36" s="343"/>
      <c r="EP36" s="343"/>
      <c r="EQ36" s="343"/>
      <c r="ER36" s="343"/>
      <c r="ES36" s="343"/>
      <c r="ET36" s="343"/>
      <c r="EU36" s="343"/>
      <c r="EV36" s="343"/>
      <c r="EW36" s="343"/>
      <c r="EX36" s="343"/>
      <c r="EY36" s="343"/>
      <c r="EZ36" s="343"/>
      <c r="FA36" s="343"/>
      <c r="FB36" s="343"/>
      <c r="FC36" s="343"/>
      <c r="FD36" s="343"/>
      <c r="FE36" s="343"/>
      <c r="FF36" s="343"/>
      <c r="FG36" s="343"/>
      <c r="FH36" s="343"/>
      <c r="FI36" s="343"/>
      <c r="FJ36" s="343"/>
      <c r="FK36" s="343"/>
      <c r="FL36" s="343"/>
      <c r="FM36" s="343"/>
      <c r="FN36" s="343"/>
      <c r="FO36" s="343"/>
      <c r="FP36" s="343"/>
      <c r="FQ36" s="343"/>
      <c r="FR36" s="343"/>
      <c r="FS36" s="343"/>
      <c r="FT36" s="343"/>
      <c r="FU36" s="343"/>
      <c r="FV36" s="343"/>
      <c r="FW36" s="343"/>
      <c r="FX36" s="343"/>
      <c r="FY36" s="343"/>
      <c r="FZ36" s="343"/>
      <c r="GA36" s="343"/>
      <c r="GB36" s="343"/>
      <c r="GC36" s="343"/>
      <c r="GD36" s="343"/>
      <c r="GE36" s="343"/>
      <c r="GF36" s="343"/>
      <c r="GG36" s="343"/>
      <c r="GH36" s="343"/>
      <c r="GI36" s="343"/>
      <c r="GJ36" s="343"/>
      <c r="GK36" s="343"/>
      <c r="GL36" s="343"/>
      <c r="GM36" s="343"/>
      <c r="GN36" s="343"/>
      <c r="GO36" s="343"/>
      <c r="GP36" s="343"/>
      <c r="GQ36" s="343"/>
      <c r="GR36" s="343"/>
      <c r="GS36" s="343"/>
      <c r="GT36" s="343"/>
      <c r="GU36" s="343"/>
      <c r="GV36" s="343"/>
      <c r="GW36" s="343"/>
      <c r="GX36" s="343"/>
      <c r="GY36" s="343"/>
      <c r="GZ36" s="343"/>
      <c r="HA36" s="343"/>
      <c r="HB36" s="343"/>
      <c r="HC36" s="343"/>
      <c r="HD36" s="343"/>
      <c r="HE36" s="343"/>
      <c r="HF36" s="343"/>
      <c r="HG36" s="343"/>
      <c r="HH36" s="343"/>
      <c r="HI36" s="343"/>
      <c r="HJ36" s="343"/>
      <c r="HK36" s="343"/>
      <c r="HL36" s="343"/>
      <c r="HM36" s="343"/>
      <c r="HN36" s="343"/>
      <c r="HO36" s="343"/>
      <c r="HP36" s="343"/>
      <c r="HQ36" s="343"/>
      <c r="HR36" s="343"/>
      <c r="HS36" s="343"/>
      <c r="HT36" s="343"/>
      <c r="HU36" s="343"/>
      <c r="HV36" s="343"/>
      <c r="HW36" s="343"/>
      <c r="HX36" s="343"/>
      <c r="HY36" s="343"/>
      <c r="HZ36" s="343"/>
      <c r="IA36" s="343"/>
      <c r="IB36" s="343"/>
      <c r="IC36" s="343"/>
      <c r="ID36" s="343"/>
      <c r="IE36" s="343"/>
      <c r="IF36" s="343"/>
      <c r="IG36" s="343"/>
      <c r="IH36" s="343"/>
      <c r="II36" s="343"/>
      <c r="IJ36" s="343"/>
      <c r="IK36" s="343"/>
      <c r="IL36" s="343"/>
      <c r="IM36" s="343"/>
      <c r="IN36" s="343"/>
      <c r="IO36" s="343"/>
      <c r="IP36" s="343"/>
      <c r="IQ36" s="343"/>
      <c r="IR36" s="343"/>
      <c r="IS36" s="343"/>
      <c r="IT36" s="343"/>
      <c r="IU36" s="343"/>
      <c r="IV36" s="343"/>
      <c r="IW36" s="343"/>
      <c r="IX36" s="343"/>
      <c r="IY36" s="343"/>
      <c r="IZ36" s="343"/>
      <c r="JA36" s="343"/>
      <c r="JB36" s="343"/>
      <c r="JC36" s="343"/>
      <c r="JD36" s="343"/>
      <c r="JE36" s="343"/>
      <c r="JF36" s="343"/>
      <c r="JG36" s="343"/>
      <c r="JH36" s="343"/>
      <c r="JI36" s="343"/>
      <c r="JJ36" s="343"/>
      <c r="JK36" s="343"/>
      <c r="JL36" s="343"/>
      <c r="JM36" s="343"/>
      <c r="JN36" s="343"/>
      <c r="JO36" s="343"/>
      <c r="JP36" s="343"/>
      <c r="JQ36" s="343"/>
      <c r="JR36" s="343"/>
      <c r="JS36" s="343"/>
      <c r="JT36" s="343"/>
      <c r="JU36" s="343"/>
      <c r="JV36" s="343"/>
      <c r="JW36" s="343"/>
      <c r="JX36" s="343"/>
      <c r="JY36" s="343"/>
      <c r="JZ36" s="343"/>
      <c r="KA36" s="343"/>
      <c r="KB36" s="343"/>
      <c r="KC36" s="343"/>
      <c r="KD36" s="343"/>
      <c r="KE36" s="343"/>
      <c r="KF36" s="343"/>
      <c r="KG36" s="343"/>
      <c r="KH36" s="343"/>
      <c r="KI36" s="343"/>
      <c r="KJ36" s="343"/>
      <c r="KK36" s="343"/>
      <c r="KL36" s="343"/>
      <c r="KM36" s="343"/>
      <c r="KN36" s="343"/>
      <c r="KO36" s="343"/>
      <c r="KP36" s="343"/>
      <c r="KQ36" s="343"/>
      <c r="KR36" s="343"/>
      <c r="KS36" s="343"/>
      <c r="KT36" s="343"/>
      <c r="KU36" s="343"/>
      <c r="KV36" s="343"/>
      <c r="KW36" s="343"/>
      <c r="KX36" s="343"/>
      <c r="KY36" s="343"/>
      <c r="KZ36" s="343"/>
      <c r="LA36" s="343"/>
      <c r="LB36" s="343"/>
      <c r="LC36" s="343"/>
      <c r="LD36" s="343"/>
      <c r="LE36" s="343"/>
      <c r="LF36" s="343"/>
      <c r="LG36" s="343"/>
      <c r="LH36" s="343"/>
      <c r="LI36" s="343"/>
      <c r="LJ36" s="343"/>
      <c r="LK36" s="343"/>
      <c r="LL36" s="343"/>
      <c r="LM36" s="343"/>
      <c r="LN36" s="343"/>
      <c r="LO36" s="343"/>
      <c r="LP36" s="343"/>
      <c r="LQ36" s="343"/>
      <c r="LR36" s="343"/>
      <c r="LS36" s="343"/>
      <c r="LT36" s="343"/>
      <c r="LU36" s="343"/>
      <c r="LV36" s="343"/>
      <c r="LW36" s="343"/>
      <c r="LX36" s="343"/>
      <c r="LY36" s="343"/>
      <c r="LZ36" s="343"/>
      <c r="MA36" s="343"/>
      <c r="MB36" s="343"/>
      <c r="MC36" s="343"/>
      <c r="MD36" s="343"/>
      <c r="ME36" s="343"/>
      <c r="MF36" s="343"/>
      <c r="MG36" s="343"/>
      <c r="MH36" s="343"/>
      <c r="MI36" s="343"/>
      <c r="MJ36" s="343"/>
      <c r="MK36" s="343"/>
      <c r="ML36" s="343"/>
      <c r="MM36" s="343"/>
      <c r="MN36" s="343"/>
      <c r="MO36" s="343"/>
      <c r="MP36" s="343"/>
      <c r="MQ36" s="343"/>
      <c r="MR36" s="343"/>
      <c r="MS36" s="343"/>
      <c r="MT36" s="343"/>
      <c r="MU36" s="343"/>
      <c r="MV36" s="343"/>
      <c r="MW36" s="343"/>
      <c r="MX36" s="343"/>
      <c r="MY36" s="343"/>
      <c r="MZ36" s="343"/>
      <c r="NA36" s="343"/>
      <c r="NB36" s="343"/>
      <c r="NC36" s="343"/>
      <c r="ND36" s="343"/>
      <c r="NE36" s="343"/>
      <c r="NF36" s="343"/>
      <c r="NG36" s="343"/>
      <c r="NH36" s="343"/>
      <c r="NI36" s="343"/>
      <c r="NJ36" s="343"/>
      <c r="NK36" s="343"/>
      <c r="NL36" s="343"/>
      <c r="NM36" s="343"/>
      <c r="NN36" s="343"/>
      <c r="NO36" s="343"/>
      <c r="NP36" s="343"/>
      <c r="NQ36" s="343"/>
      <c r="NR36" s="343"/>
      <c r="NS36" s="343"/>
      <c r="NT36" s="343"/>
      <c r="NU36" s="343"/>
      <c r="NV36" s="343"/>
      <c r="NW36" s="343"/>
      <c r="NX36" s="343"/>
      <c r="NY36" s="343"/>
      <c r="NZ36" s="343"/>
      <c r="OA36" s="343"/>
      <c r="OB36" s="343"/>
      <c r="OC36" s="343"/>
      <c r="OD36" s="343"/>
      <c r="OE36" s="343"/>
      <c r="OF36" s="343"/>
      <c r="OG36" s="343"/>
      <c r="OH36" s="343"/>
      <c r="OI36" s="343"/>
      <c r="OJ36" s="343"/>
      <c r="OK36" s="343"/>
      <c r="OL36" s="343"/>
      <c r="OM36" s="343"/>
      <c r="ON36" s="343"/>
      <c r="OO36" s="343"/>
      <c r="OP36" s="343"/>
      <c r="OQ36" s="343"/>
      <c r="OR36" s="343"/>
      <c r="OS36" s="343"/>
      <c r="OT36" s="343"/>
      <c r="OU36" s="343"/>
      <c r="OV36" s="343"/>
      <c r="OW36" s="343"/>
      <c r="OX36" s="343"/>
      <c r="OY36" s="343"/>
      <c r="OZ36" s="343"/>
      <c r="PA36" s="343"/>
      <c r="PB36" s="343"/>
      <c r="PC36" s="343"/>
      <c r="PD36" s="343"/>
      <c r="PE36" s="343"/>
      <c r="PF36" s="343"/>
      <c r="PG36" s="343"/>
      <c r="PH36" s="343"/>
      <c r="PI36" s="343"/>
      <c r="PJ36" s="343"/>
      <c r="PK36" s="343"/>
      <c r="PL36" s="343"/>
      <c r="PM36" s="343"/>
      <c r="PN36" s="343"/>
      <c r="PO36" s="343"/>
      <c r="PP36" s="343"/>
      <c r="PQ36" s="343"/>
      <c r="PR36" s="343"/>
      <c r="PS36" s="343"/>
      <c r="PT36" s="343"/>
      <c r="PU36" s="343"/>
      <c r="PV36" s="343"/>
      <c r="PW36" s="343"/>
      <c r="PX36" s="343"/>
      <c r="PY36" s="343"/>
      <c r="PZ36" s="343"/>
      <c r="QA36" s="343"/>
      <c r="QB36" s="343"/>
      <c r="QC36" s="343"/>
      <c r="QD36" s="343"/>
      <c r="QE36" s="343"/>
      <c r="QF36" s="343"/>
      <c r="QG36" s="343"/>
      <c r="QH36" s="343"/>
      <c r="QI36" s="343"/>
      <c r="QJ36" s="343"/>
      <c r="QK36" s="343"/>
      <c r="QL36" s="343"/>
      <c r="QM36" s="343"/>
      <c r="QN36" s="343"/>
      <c r="QO36" s="343"/>
      <c r="QP36" s="343"/>
      <c r="QQ36" s="343"/>
      <c r="QR36" s="343"/>
      <c r="QS36" s="343"/>
      <c r="QT36" s="343"/>
      <c r="QU36" s="343"/>
      <c r="QV36" s="343"/>
      <c r="QW36" s="343"/>
      <c r="QX36" s="343"/>
      <c r="QY36" s="343"/>
      <c r="QZ36" s="343"/>
      <c r="RA36" s="343"/>
      <c r="RB36" s="343"/>
      <c r="RC36" s="343"/>
      <c r="RD36" s="343"/>
      <c r="RE36" s="343"/>
      <c r="RF36" s="343"/>
      <c r="RG36" s="343"/>
      <c r="RH36" s="343"/>
      <c r="RI36" s="343"/>
      <c r="RJ36" s="343"/>
      <c r="RK36" s="343"/>
      <c r="RL36" s="343"/>
      <c r="RM36" s="343"/>
      <c r="RN36" s="343"/>
      <c r="RO36" s="343"/>
      <c r="RP36" s="343"/>
      <c r="RQ36" s="343"/>
      <c r="RR36" s="343"/>
      <c r="RS36" s="343"/>
      <c r="RT36" s="343"/>
      <c r="RU36" s="343"/>
      <c r="RV36" s="343"/>
      <c r="RW36" s="343"/>
      <c r="RX36" s="343"/>
      <c r="RY36" s="343"/>
      <c r="RZ36" s="343"/>
      <c r="SA36" s="343"/>
      <c r="SB36" s="343"/>
      <c r="SC36" s="343"/>
      <c r="SD36" s="343"/>
      <c r="SE36" s="343"/>
      <c r="SF36" s="343"/>
      <c r="SG36" s="343"/>
      <c r="SH36" s="343"/>
      <c r="SI36" s="343"/>
      <c r="SJ36" s="343"/>
      <c r="SK36" s="343"/>
      <c r="SL36" s="343"/>
      <c r="SM36" s="343"/>
      <c r="SN36" s="343"/>
      <c r="SO36" s="343"/>
      <c r="SP36" s="343"/>
      <c r="SQ36" s="343"/>
      <c r="SR36" s="343"/>
      <c r="SS36" s="343"/>
      <c r="ST36" s="343"/>
      <c r="SU36" s="343"/>
      <c r="SV36" s="343"/>
      <c r="SW36" s="343"/>
      <c r="SX36" s="343"/>
      <c r="SY36" s="343"/>
      <c r="SZ36" s="343"/>
      <c r="TA36" s="343"/>
      <c r="TB36" s="343"/>
      <c r="TC36" s="343"/>
      <c r="TD36" s="343"/>
      <c r="TE36" s="343"/>
      <c r="TF36" s="343"/>
      <c r="TG36" s="343"/>
      <c r="TH36" s="343"/>
      <c r="TI36" s="343"/>
      <c r="TJ36" s="343"/>
      <c r="TK36" s="343"/>
      <c r="TL36" s="343"/>
      <c r="TM36" s="343"/>
      <c r="TN36" s="343"/>
      <c r="TO36" s="343"/>
      <c r="TP36" s="343"/>
      <c r="TQ36" s="343"/>
      <c r="TR36" s="343"/>
      <c r="TS36" s="343"/>
      <c r="TT36" s="343"/>
      <c r="TU36" s="343"/>
      <c r="TV36" s="343"/>
      <c r="TW36" s="343"/>
      <c r="TX36" s="343"/>
      <c r="TY36" s="343"/>
      <c r="TZ36" s="343"/>
      <c r="UA36" s="343"/>
      <c r="UB36" s="343"/>
      <c r="UC36" s="343"/>
      <c r="UD36" s="343"/>
      <c r="UE36" s="343"/>
      <c r="UF36" s="343"/>
      <c r="UG36" s="343"/>
      <c r="UH36" s="343"/>
      <c r="UI36" s="343"/>
      <c r="UJ36" s="343"/>
      <c r="UK36" s="343"/>
      <c r="UL36" s="343"/>
      <c r="UM36" s="343"/>
      <c r="UN36" s="343"/>
      <c r="UO36" s="343"/>
      <c r="UP36" s="343"/>
      <c r="UQ36" s="343"/>
      <c r="UR36" s="343"/>
      <c r="US36" s="343"/>
      <c r="UT36" s="343"/>
      <c r="UU36" s="343"/>
      <c r="UV36" s="343"/>
      <c r="UW36" s="343"/>
      <c r="UX36" s="343"/>
      <c r="UY36" s="343"/>
      <c r="UZ36" s="343"/>
      <c r="VA36" s="343"/>
      <c r="VB36" s="343"/>
      <c r="VC36" s="343"/>
      <c r="VD36" s="343"/>
      <c r="VE36" s="343"/>
      <c r="VF36" s="343"/>
      <c r="VG36" s="343"/>
      <c r="VH36" s="343"/>
      <c r="VI36" s="343"/>
      <c r="VJ36" s="343"/>
      <c r="VK36" s="343"/>
      <c r="VL36" s="343"/>
      <c r="VM36" s="343"/>
      <c r="VN36" s="343"/>
      <c r="VO36" s="343"/>
      <c r="VP36" s="343"/>
      <c r="VQ36" s="343"/>
      <c r="VR36" s="343"/>
      <c r="VS36" s="343"/>
      <c r="VT36" s="343"/>
      <c r="VU36" s="343"/>
      <c r="VV36" s="343"/>
      <c r="VW36" s="343"/>
      <c r="VX36" s="343"/>
      <c r="VY36" s="343"/>
      <c r="VZ36" s="343"/>
      <c r="WA36" s="343"/>
      <c r="WB36" s="343"/>
      <c r="WC36" s="343"/>
      <c r="WD36" s="343"/>
      <c r="WE36" s="343"/>
      <c r="WF36" s="343"/>
      <c r="WG36" s="343"/>
      <c r="WH36" s="343"/>
      <c r="WI36" s="343"/>
      <c r="WJ36" s="343"/>
      <c r="WK36" s="343"/>
      <c r="WL36" s="343"/>
      <c r="WM36" s="343"/>
      <c r="WN36" s="343"/>
      <c r="WO36" s="343"/>
      <c r="WP36" s="343"/>
      <c r="WQ36" s="343"/>
      <c r="WR36" s="343"/>
      <c r="WS36" s="343"/>
      <c r="WT36" s="343"/>
      <c r="WU36" s="343"/>
      <c r="WV36" s="343"/>
      <c r="WW36" s="343"/>
      <c r="WX36" s="343"/>
      <c r="WY36" s="343"/>
      <c r="WZ36" s="343"/>
      <c r="XA36" s="343"/>
      <c r="XB36" s="343"/>
      <c r="XC36" s="343"/>
      <c r="XD36" s="343"/>
      <c r="XE36" s="343"/>
      <c r="XF36" s="343"/>
      <c r="XG36" s="343"/>
      <c r="XH36" s="343"/>
      <c r="XI36" s="343"/>
      <c r="XJ36" s="343"/>
      <c r="XK36" s="343"/>
      <c r="XL36" s="343"/>
      <c r="XM36" s="343"/>
      <c r="XN36" s="343"/>
      <c r="XO36" s="343"/>
      <c r="XP36" s="343"/>
      <c r="XQ36" s="343"/>
      <c r="XR36" s="343"/>
      <c r="XS36" s="343"/>
      <c r="XT36" s="343"/>
      <c r="XU36" s="343"/>
      <c r="XV36" s="343"/>
      <c r="XW36" s="343"/>
      <c r="XX36" s="343"/>
      <c r="XY36" s="343"/>
      <c r="XZ36" s="343"/>
      <c r="YA36" s="343"/>
      <c r="YB36" s="343"/>
      <c r="YC36" s="343"/>
      <c r="YD36" s="343"/>
      <c r="YE36" s="343"/>
      <c r="YF36" s="343"/>
      <c r="YG36" s="343"/>
      <c r="YH36" s="343"/>
      <c r="YI36" s="343"/>
      <c r="YJ36" s="343"/>
      <c r="YK36" s="343"/>
      <c r="YL36" s="343"/>
      <c r="YM36" s="343"/>
      <c r="YN36" s="343"/>
      <c r="YO36" s="343"/>
      <c r="YP36" s="343"/>
      <c r="YQ36" s="343"/>
      <c r="YR36" s="343"/>
      <c r="YS36" s="343"/>
      <c r="YT36" s="343"/>
      <c r="YU36" s="343"/>
      <c r="YV36" s="343"/>
      <c r="YW36" s="343"/>
      <c r="YX36" s="343"/>
      <c r="YY36" s="343"/>
      <c r="YZ36" s="343"/>
      <c r="ZA36" s="343"/>
      <c r="ZB36" s="343"/>
      <c r="ZC36" s="343"/>
      <c r="ZD36" s="343"/>
      <c r="ZE36" s="343"/>
      <c r="ZF36" s="343"/>
      <c r="ZG36" s="343"/>
      <c r="ZH36" s="343"/>
      <c r="ZI36" s="343"/>
      <c r="ZJ36" s="343"/>
      <c r="ZK36" s="343"/>
      <c r="ZL36" s="343"/>
      <c r="ZM36" s="343"/>
      <c r="ZN36" s="343"/>
      <c r="ZO36" s="343"/>
      <c r="ZP36" s="343"/>
      <c r="ZQ36" s="343"/>
      <c r="ZR36" s="343"/>
      <c r="ZS36" s="343"/>
      <c r="ZT36" s="343"/>
      <c r="ZU36" s="343"/>
      <c r="ZV36" s="343"/>
      <c r="ZW36" s="343"/>
      <c r="ZX36" s="343"/>
      <c r="ZY36" s="343"/>
      <c r="ZZ36" s="343"/>
      <c r="AAA36" s="343"/>
      <c r="AAB36" s="343"/>
      <c r="AAC36" s="343"/>
      <c r="AAD36" s="343"/>
      <c r="AAE36" s="343"/>
      <c r="AAF36" s="343"/>
      <c r="AAG36" s="343"/>
      <c r="AAH36" s="343"/>
      <c r="AAI36" s="343"/>
      <c r="AAJ36" s="343"/>
      <c r="AAK36" s="343"/>
      <c r="AAL36" s="343"/>
      <c r="AAM36" s="343"/>
      <c r="AAN36" s="343"/>
      <c r="AAO36" s="343"/>
      <c r="AAP36" s="343"/>
      <c r="AAQ36" s="343"/>
      <c r="AAR36" s="343"/>
      <c r="AAS36" s="343"/>
      <c r="AAT36" s="343"/>
      <c r="AAU36" s="343"/>
      <c r="AAV36" s="343"/>
      <c r="AAW36" s="343"/>
      <c r="AAX36" s="343"/>
      <c r="AAY36" s="343"/>
      <c r="AAZ36" s="343"/>
      <c r="ABA36" s="343"/>
      <c r="ABB36" s="343"/>
      <c r="ABC36" s="343"/>
      <c r="ABD36" s="343"/>
      <c r="ABE36" s="343"/>
      <c r="ABF36" s="343"/>
      <c r="ABG36" s="343"/>
      <c r="ABH36" s="343"/>
      <c r="ABI36" s="343"/>
      <c r="ABJ36" s="343"/>
      <c r="ABK36" s="343"/>
      <c r="ABL36" s="343"/>
      <c r="ABM36" s="343"/>
      <c r="ABN36" s="343"/>
      <c r="ABO36" s="343"/>
      <c r="ABP36" s="343"/>
      <c r="ABQ36" s="343"/>
      <c r="ABR36" s="343"/>
      <c r="ABS36" s="343"/>
      <c r="ABT36" s="343"/>
      <c r="ABU36" s="343"/>
      <c r="ABV36" s="343"/>
      <c r="ABW36" s="343"/>
      <c r="ABX36" s="343"/>
      <c r="ABY36" s="343"/>
      <c r="ABZ36" s="343"/>
      <c r="ACA36" s="343"/>
      <c r="ACB36" s="343"/>
      <c r="ACC36" s="343"/>
      <c r="ACD36" s="343"/>
      <c r="ACE36" s="343"/>
      <c r="ACF36" s="343"/>
      <c r="ACG36" s="343"/>
      <c r="ACH36" s="343"/>
      <c r="ACI36" s="343"/>
      <c r="ACJ36" s="343"/>
      <c r="ACK36" s="343"/>
      <c r="ACL36" s="343"/>
      <c r="ACM36" s="343"/>
      <c r="ACN36" s="343"/>
      <c r="ACO36" s="343"/>
      <c r="ACP36" s="343"/>
      <c r="ACQ36" s="343"/>
      <c r="ACR36" s="343"/>
      <c r="ACS36" s="343"/>
      <c r="ACT36" s="343"/>
      <c r="ACU36" s="343"/>
      <c r="ACV36" s="343"/>
      <c r="ACW36" s="343"/>
      <c r="ACX36" s="343"/>
      <c r="ACY36" s="343"/>
      <c r="ACZ36" s="343"/>
      <c r="ADA36" s="343"/>
      <c r="ADB36" s="343"/>
      <c r="ADC36" s="343"/>
      <c r="ADD36" s="343"/>
      <c r="ADE36" s="343"/>
      <c r="ADF36" s="343"/>
      <c r="ADG36" s="343"/>
      <c r="ADH36" s="343"/>
      <c r="ADI36" s="343"/>
      <c r="ADJ36" s="343"/>
      <c r="ADK36" s="343"/>
      <c r="ADL36" s="343"/>
      <c r="ADM36" s="343"/>
      <c r="ADN36" s="343"/>
      <c r="ADO36" s="343"/>
      <c r="ADP36" s="343"/>
      <c r="ADQ36" s="343"/>
      <c r="ADR36" s="343"/>
      <c r="ADS36" s="343"/>
      <c r="ADT36" s="343"/>
      <c r="ADU36" s="343"/>
      <c r="ADV36" s="343"/>
      <c r="ADW36" s="343"/>
      <c r="ADX36" s="343"/>
      <c r="ADY36" s="343"/>
      <c r="ADZ36" s="343"/>
      <c r="AEA36" s="343"/>
      <c r="AEB36" s="343"/>
      <c r="AEC36" s="343"/>
      <c r="AED36" s="343"/>
      <c r="AEE36" s="343"/>
      <c r="AEF36" s="343"/>
      <c r="AEG36" s="343"/>
      <c r="AEH36" s="343"/>
      <c r="AEI36" s="343"/>
      <c r="AEJ36" s="343"/>
      <c r="AEK36" s="343"/>
      <c r="AEL36" s="343"/>
      <c r="AEM36" s="343"/>
      <c r="AEN36" s="343"/>
      <c r="AEO36" s="343"/>
      <c r="AEP36" s="343"/>
      <c r="AEQ36" s="343"/>
      <c r="AER36" s="343"/>
      <c r="AES36" s="343"/>
      <c r="AET36" s="343"/>
      <c r="AEU36" s="343"/>
      <c r="AEV36" s="343"/>
      <c r="AEW36" s="343"/>
      <c r="AEX36" s="343"/>
      <c r="AEY36" s="343"/>
      <c r="AEZ36" s="343"/>
      <c r="AFA36" s="343"/>
      <c r="AFB36" s="343"/>
      <c r="AFC36" s="343"/>
      <c r="AFD36" s="343"/>
      <c r="AFE36" s="343"/>
      <c r="AFF36" s="343"/>
      <c r="AFG36" s="343"/>
      <c r="AFH36" s="343"/>
      <c r="AFI36" s="343"/>
      <c r="AFJ36" s="343"/>
      <c r="AFK36" s="343"/>
      <c r="AFL36" s="343"/>
      <c r="AFM36" s="343"/>
      <c r="AFN36" s="343"/>
      <c r="AFO36" s="343"/>
      <c r="AFP36" s="343"/>
      <c r="AFQ36" s="343"/>
      <c r="AFR36" s="343"/>
      <c r="AFS36" s="343"/>
      <c r="AFT36" s="343"/>
      <c r="AFU36" s="343"/>
      <c r="AFV36" s="343"/>
      <c r="AFW36" s="343"/>
      <c r="AFX36" s="343"/>
      <c r="AFY36" s="343"/>
      <c r="AFZ36" s="343"/>
      <c r="AGA36" s="343"/>
      <c r="AGB36" s="343"/>
      <c r="AGC36" s="343"/>
      <c r="AGD36" s="343"/>
      <c r="AGE36" s="343"/>
      <c r="AGF36" s="343"/>
      <c r="AGG36" s="343"/>
      <c r="AGH36" s="343"/>
      <c r="AGI36" s="343"/>
      <c r="AGJ36" s="343"/>
      <c r="AGK36" s="343"/>
      <c r="AGL36" s="343"/>
      <c r="AGM36" s="343"/>
      <c r="AGN36" s="343"/>
      <c r="AGO36" s="343"/>
      <c r="AGP36" s="343"/>
      <c r="AGQ36" s="343"/>
      <c r="AGR36" s="343"/>
      <c r="AGS36" s="343"/>
      <c r="AGT36" s="343"/>
      <c r="AGU36" s="343"/>
      <c r="AGV36" s="343"/>
      <c r="AGW36" s="343"/>
      <c r="AGX36" s="343"/>
      <c r="AGY36" s="343"/>
      <c r="AGZ36" s="343"/>
      <c r="AHA36" s="343"/>
      <c r="AHB36" s="343"/>
      <c r="AHC36" s="343"/>
      <c r="AHD36" s="343"/>
      <c r="AHE36" s="343"/>
      <c r="AHF36" s="343"/>
      <c r="AHG36" s="343"/>
      <c r="AHH36" s="343"/>
      <c r="AHI36" s="343"/>
      <c r="AHJ36" s="343"/>
      <c r="AHK36" s="343"/>
      <c r="AHL36" s="343"/>
      <c r="AHM36" s="343"/>
      <c r="AHN36" s="343"/>
      <c r="AHO36" s="343"/>
      <c r="AHP36" s="343"/>
      <c r="AHQ36" s="343"/>
      <c r="AHR36" s="343"/>
      <c r="AHS36" s="343"/>
      <c r="AHT36" s="343"/>
      <c r="AHU36" s="343"/>
      <c r="AHV36" s="343"/>
      <c r="AHW36" s="343"/>
      <c r="AHX36" s="343"/>
      <c r="AHY36" s="343"/>
      <c r="AHZ36" s="343"/>
      <c r="AIA36" s="343"/>
      <c r="AIB36" s="343"/>
      <c r="AIC36" s="343"/>
      <c r="AID36" s="343"/>
      <c r="AIE36" s="343"/>
      <c r="AIF36" s="343"/>
      <c r="AIG36" s="343"/>
      <c r="AIH36" s="343"/>
      <c r="AII36" s="343"/>
      <c r="AIJ36" s="343"/>
      <c r="AIK36" s="343"/>
      <c r="AIL36" s="343"/>
      <c r="AIM36" s="343"/>
      <c r="AIN36" s="343"/>
      <c r="AIO36" s="343"/>
      <c r="AIP36" s="343"/>
      <c r="AIQ36" s="343"/>
      <c r="AIR36" s="343"/>
      <c r="AIS36" s="343"/>
      <c r="AIT36" s="343"/>
      <c r="AIU36" s="343"/>
      <c r="AIV36" s="343"/>
      <c r="AIW36" s="343"/>
      <c r="AIX36" s="343"/>
      <c r="AIY36" s="343"/>
      <c r="AIZ36" s="343"/>
      <c r="AJA36" s="343"/>
      <c r="AJB36" s="343"/>
      <c r="AJC36" s="343"/>
      <c r="AJD36" s="343"/>
      <c r="AJE36" s="343"/>
      <c r="AJF36" s="343"/>
      <c r="AJG36" s="343"/>
      <c r="AJH36" s="343"/>
      <c r="AJI36" s="343"/>
      <c r="AJJ36" s="343"/>
      <c r="AJK36" s="343"/>
      <c r="AJL36" s="343"/>
      <c r="AJM36" s="343"/>
      <c r="AJN36" s="343"/>
      <c r="AJO36" s="343"/>
      <c r="AJP36" s="343"/>
      <c r="AJQ36" s="343"/>
      <c r="AJR36" s="343"/>
      <c r="AJS36" s="343"/>
      <c r="AJT36" s="343"/>
      <c r="AJU36" s="343"/>
      <c r="AJV36" s="343"/>
      <c r="AJW36" s="343"/>
      <c r="AJX36" s="343"/>
      <c r="AJY36" s="343"/>
      <c r="AJZ36" s="343"/>
      <c r="AKA36" s="343"/>
      <c r="AKB36" s="343"/>
      <c r="AKC36" s="343"/>
      <c r="AKD36" s="343"/>
      <c r="AKE36" s="343"/>
      <c r="AKF36" s="343"/>
      <c r="AKG36" s="343"/>
      <c r="AKH36" s="343"/>
      <c r="AKI36" s="343"/>
      <c r="AKJ36" s="343"/>
      <c r="AKK36" s="343"/>
      <c r="AKL36" s="343"/>
      <c r="AKM36" s="343"/>
      <c r="AKN36" s="343"/>
      <c r="AKO36" s="343"/>
      <c r="AKP36" s="343"/>
      <c r="AKQ36" s="343"/>
      <c r="AKR36" s="343"/>
      <c r="AKS36" s="343"/>
      <c r="AKT36" s="343"/>
      <c r="AKU36" s="343"/>
      <c r="AKV36" s="343"/>
      <c r="AKW36" s="343"/>
      <c r="AKX36" s="343"/>
      <c r="AKY36" s="343"/>
      <c r="AKZ36" s="343"/>
      <c r="ALA36" s="343"/>
      <c r="ALB36" s="343"/>
      <c r="ALC36" s="343"/>
      <c r="ALD36" s="343"/>
      <c r="ALE36" s="343"/>
      <c r="ALF36" s="343"/>
      <c r="ALG36" s="343"/>
      <c r="ALH36" s="343"/>
      <c r="ALI36" s="343"/>
      <c r="ALJ36" s="343"/>
      <c r="ALK36" s="343"/>
      <c r="ALL36" s="343"/>
      <c r="ALM36" s="343"/>
      <c r="ALN36" s="343"/>
      <c r="ALO36" s="343"/>
      <c r="ALP36" s="343"/>
      <c r="ALQ36" s="343"/>
      <c r="ALR36" s="343"/>
      <c r="ALS36" s="343"/>
      <c r="ALT36" s="343"/>
      <c r="ALU36" s="343"/>
      <c r="ALV36" s="343"/>
      <c r="ALW36" s="343"/>
      <c r="ALX36" s="343"/>
      <c r="ALY36" s="343"/>
      <c r="ALZ36" s="343"/>
      <c r="AMA36" s="343"/>
      <c r="AMB36" s="343"/>
      <c r="AMC36" s="343"/>
      <c r="AMD36" s="343"/>
      <c r="AME36" s="343"/>
      <c r="AMF36" s="343"/>
      <c r="AMG36" s="343"/>
      <c r="AMH36" s="343"/>
      <c r="AMI36" s="343"/>
      <c r="AMJ36" s="343"/>
      <c r="AMK36" s="343"/>
    </row>
    <row r="37" spans="1:1025" x14ac:dyDescent="0.2">
      <c r="A37" s="2" t="s">
        <v>34</v>
      </c>
      <c r="B37" s="360" t="s">
        <v>123</v>
      </c>
      <c r="C37" s="18" t="s">
        <v>124</v>
      </c>
      <c r="D37" s="343"/>
      <c r="E37" s="343"/>
      <c r="F37" s="343"/>
      <c r="G37" s="343"/>
      <c r="H37" s="343"/>
      <c r="I37" s="343"/>
      <c r="J37" s="343"/>
      <c r="K37" s="343"/>
      <c r="L37" s="343"/>
      <c r="M37" s="343"/>
      <c r="N37" s="343"/>
      <c r="O37" s="343"/>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343"/>
      <c r="CC37" s="343"/>
      <c r="CD37" s="343"/>
      <c r="CE37" s="343"/>
      <c r="CF37" s="343"/>
      <c r="CG37" s="343"/>
      <c r="CH37" s="343"/>
      <c r="CI37" s="343"/>
      <c r="CJ37" s="343"/>
      <c r="CK37" s="343"/>
      <c r="CL37" s="343"/>
      <c r="CM37" s="343"/>
      <c r="CN37" s="343"/>
      <c r="CO37" s="343"/>
      <c r="CP37" s="343"/>
      <c r="CQ37" s="343"/>
      <c r="CR37" s="343"/>
      <c r="CS37" s="343"/>
      <c r="CT37" s="343"/>
      <c r="CU37" s="343"/>
      <c r="CV37" s="343"/>
      <c r="CW37" s="343"/>
      <c r="CX37" s="343"/>
      <c r="CY37" s="343"/>
      <c r="CZ37" s="343"/>
      <c r="DA37" s="343"/>
      <c r="DB37" s="343"/>
      <c r="DC37" s="343"/>
      <c r="DD37" s="343"/>
      <c r="DE37" s="343"/>
      <c r="DF37" s="343"/>
      <c r="DG37" s="343"/>
      <c r="DH37" s="343"/>
      <c r="DI37" s="343"/>
      <c r="DJ37" s="343"/>
      <c r="DK37" s="343"/>
      <c r="DL37" s="343"/>
      <c r="DM37" s="343"/>
      <c r="DN37" s="343"/>
      <c r="DO37" s="343"/>
      <c r="DP37" s="343"/>
      <c r="DQ37" s="343"/>
      <c r="DR37" s="343"/>
      <c r="DS37" s="343"/>
      <c r="DT37" s="343"/>
      <c r="DU37" s="343"/>
      <c r="DV37" s="343"/>
      <c r="DW37" s="343"/>
      <c r="DX37" s="343"/>
      <c r="DY37" s="343"/>
      <c r="DZ37" s="343"/>
      <c r="EA37" s="343"/>
      <c r="EB37" s="343"/>
      <c r="EC37" s="343"/>
      <c r="ED37" s="343"/>
      <c r="EE37" s="343"/>
      <c r="EF37" s="343"/>
      <c r="EG37" s="343"/>
      <c r="EH37" s="343"/>
      <c r="EI37" s="343"/>
      <c r="EJ37" s="343"/>
      <c r="EK37" s="343"/>
      <c r="EL37" s="343"/>
      <c r="EM37" s="343"/>
      <c r="EN37" s="343"/>
      <c r="EO37" s="343"/>
      <c r="EP37" s="343"/>
      <c r="EQ37" s="343"/>
      <c r="ER37" s="343"/>
      <c r="ES37" s="343"/>
      <c r="ET37" s="343"/>
      <c r="EU37" s="343"/>
      <c r="EV37" s="343"/>
      <c r="EW37" s="343"/>
      <c r="EX37" s="343"/>
      <c r="EY37" s="343"/>
      <c r="EZ37" s="343"/>
      <c r="FA37" s="343"/>
      <c r="FB37" s="343"/>
      <c r="FC37" s="343"/>
      <c r="FD37" s="343"/>
      <c r="FE37" s="343"/>
      <c r="FF37" s="343"/>
      <c r="FG37" s="343"/>
      <c r="FH37" s="343"/>
      <c r="FI37" s="343"/>
      <c r="FJ37" s="343"/>
      <c r="FK37" s="343"/>
      <c r="FL37" s="343"/>
      <c r="FM37" s="343"/>
      <c r="FN37" s="343"/>
      <c r="FO37" s="343"/>
      <c r="FP37" s="343"/>
      <c r="FQ37" s="343"/>
      <c r="FR37" s="343"/>
      <c r="FS37" s="343"/>
      <c r="FT37" s="343"/>
      <c r="FU37" s="343"/>
      <c r="FV37" s="343"/>
      <c r="FW37" s="343"/>
      <c r="FX37" s="343"/>
      <c r="FY37" s="343"/>
      <c r="FZ37" s="343"/>
      <c r="GA37" s="343"/>
      <c r="GB37" s="343"/>
      <c r="GC37" s="343"/>
      <c r="GD37" s="343"/>
      <c r="GE37" s="343"/>
      <c r="GF37" s="343"/>
      <c r="GG37" s="343"/>
      <c r="GH37" s="343"/>
      <c r="GI37" s="343"/>
      <c r="GJ37" s="343"/>
      <c r="GK37" s="343"/>
      <c r="GL37" s="343"/>
      <c r="GM37" s="343"/>
      <c r="GN37" s="343"/>
      <c r="GO37" s="343"/>
      <c r="GP37" s="343"/>
      <c r="GQ37" s="343"/>
      <c r="GR37" s="343"/>
      <c r="GS37" s="343"/>
      <c r="GT37" s="343"/>
      <c r="GU37" s="343"/>
      <c r="GV37" s="343"/>
      <c r="GW37" s="343"/>
      <c r="GX37" s="343"/>
      <c r="GY37" s="343"/>
      <c r="GZ37" s="343"/>
      <c r="HA37" s="343"/>
      <c r="HB37" s="343"/>
      <c r="HC37" s="343"/>
      <c r="HD37" s="343"/>
      <c r="HE37" s="343"/>
      <c r="HF37" s="343"/>
      <c r="HG37" s="343"/>
      <c r="HH37" s="343"/>
      <c r="HI37" s="343"/>
      <c r="HJ37" s="343"/>
      <c r="HK37" s="343"/>
      <c r="HL37" s="343"/>
      <c r="HM37" s="343"/>
      <c r="HN37" s="343"/>
      <c r="HO37" s="343"/>
      <c r="HP37" s="343"/>
      <c r="HQ37" s="343"/>
      <c r="HR37" s="343"/>
      <c r="HS37" s="343"/>
      <c r="HT37" s="343"/>
      <c r="HU37" s="343"/>
      <c r="HV37" s="343"/>
      <c r="HW37" s="343"/>
      <c r="HX37" s="343"/>
      <c r="HY37" s="343"/>
      <c r="HZ37" s="343"/>
      <c r="IA37" s="343"/>
      <c r="IB37" s="343"/>
      <c r="IC37" s="343"/>
      <c r="ID37" s="343"/>
      <c r="IE37" s="343"/>
      <c r="IF37" s="343"/>
      <c r="IG37" s="343"/>
      <c r="IH37" s="343"/>
      <c r="II37" s="343"/>
      <c r="IJ37" s="343"/>
      <c r="IK37" s="343"/>
      <c r="IL37" s="343"/>
      <c r="IM37" s="343"/>
      <c r="IN37" s="343"/>
      <c r="IO37" s="343"/>
      <c r="IP37" s="343"/>
      <c r="IQ37" s="343"/>
      <c r="IR37" s="343"/>
      <c r="IS37" s="343"/>
      <c r="IT37" s="343"/>
      <c r="IU37" s="343"/>
      <c r="IV37" s="343"/>
      <c r="IW37" s="343"/>
      <c r="IX37" s="343"/>
      <c r="IY37" s="343"/>
      <c r="IZ37" s="343"/>
      <c r="JA37" s="343"/>
      <c r="JB37" s="343"/>
      <c r="JC37" s="343"/>
      <c r="JD37" s="343"/>
      <c r="JE37" s="343"/>
      <c r="JF37" s="343"/>
      <c r="JG37" s="343"/>
      <c r="JH37" s="343"/>
      <c r="JI37" s="343"/>
      <c r="JJ37" s="343"/>
      <c r="JK37" s="343"/>
      <c r="JL37" s="343"/>
      <c r="JM37" s="343"/>
      <c r="JN37" s="343"/>
      <c r="JO37" s="343"/>
      <c r="JP37" s="343"/>
      <c r="JQ37" s="343"/>
      <c r="JR37" s="343"/>
      <c r="JS37" s="343"/>
      <c r="JT37" s="343"/>
      <c r="JU37" s="343"/>
      <c r="JV37" s="343"/>
      <c r="JW37" s="343"/>
      <c r="JX37" s="343"/>
      <c r="JY37" s="343"/>
      <c r="JZ37" s="343"/>
      <c r="KA37" s="343"/>
      <c r="KB37" s="343"/>
      <c r="KC37" s="343"/>
      <c r="KD37" s="343"/>
      <c r="KE37" s="343"/>
      <c r="KF37" s="343"/>
      <c r="KG37" s="343"/>
      <c r="KH37" s="343"/>
      <c r="KI37" s="343"/>
      <c r="KJ37" s="343"/>
      <c r="KK37" s="343"/>
      <c r="KL37" s="343"/>
      <c r="KM37" s="343"/>
      <c r="KN37" s="343"/>
      <c r="KO37" s="343"/>
      <c r="KP37" s="343"/>
      <c r="KQ37" s="343"/>
      <c r="KR37" s="343"/>
      <c r="KS37" s="343"/>
      <c r="KT37" s="343"/>
      <c r="KU37" s="343"/>
      <c r="KV37" s="343"/>
      <c r="KW37" s="343"/>
      <c r="KX37" s="343"/>
      <c r="KY37" s="343"/>
      <c r="KZ37" s="343"/>
      <c r="LA37" s="343"/>
      <c r="LB37" s="343"/>
      <c r="LC37" s="343"/>
      <c r="LD37" s="343"/>
      <c r="LE37" s="343"/>
      <c r="LF37" s="343"/>
      <c r="LG37" s="343"/>
      <c r="LH37" s="343"/>
      <c r="LI37" s="343"/>
      <c r="LJ37" s="343"/>
      <c r="LK37" s="343"/>
      <c r="LL37" s="343"/>
      <c r="LM37" s="343"/>
      <c r="LN37" s="343"/>
      <c r="LO37" s="343"/>
      <c r="LP37" s="343"/>
      <c r="LQ37" s="343"/>
      <c r="LR37" s="343"/>
      <c r="LS37" s="343"/>
      <c r="LT37" s="343"/>
      <c r="LU37" s="343"/>
      <c r="LV37" s="343"/>
      <c r="LW37" s="343"/>
      <c r="LX37" s="343"/>
      <c r="LY37" s="343"/>
      <c r="LZ37" s="343"/>
      <c r="MA37" s="343"/>
      <c r="MB37" s="343"/>
      <c r="MC37" s="343"/>
      <c r="MD37" s="343"/>
      <c r="ME37" s="343"/>
      <c r="MF37" s="343"/>
      <c r="MG37" s="343"/>
      <c r="MH37" s="343"/>
      <c r="MI37" s="343"/>
      <c r="MJ37" s="343"/>
      <c r="MK37" s="343"/>
      <c r="ML37" s="343"/>
      <c r="MM37" s="343"/>
      <c r="MN37" s="343"/>
      <c r="MO37" s="343"/>
      <c r="MP37" s="343"/>
      <c r="MQ37" s="343"/>
      <c r="MR37" s="343"/>
      <c r="MS37" s="343"/>
      <c r="MT37" s="343"/>
      <c r="MU37" s="343"/>
      <c r="MV37" s="343"/>
      <c r="MW37" s="343"/>
      <c r="MX37" s="343"/>
      <c r="MY37" s="343"/>
      <c r="MZ37" s="343"/>
      <c r="NA37" s="343"/>
      <c r="NB37" s="343"/>
      <c r="NC37" s="343"/>
      <c r="ND37" s="343"/>
      <c r="NE37" s="343"/>
      <c r="NF37" s="343"/>
      <c r="NG37" s="343"/>
      <c r="NH37" s="343"/>
      <c r="NI37" s="343"/>
      <c r="NJ37" s="343"/>
      <c r="NK37" s="343"/>
      <c r="NL37" s="343"/>
      <c r="NM37" s="343"/>
      <c r="NN37" s="343"/>
      <c r="NO37" s="343"/>
      <c r="NP37" s="343"/>
      <c r="NQ37" s="343"/>
      <c r="NR37" s="343"/>
      <c r="NS37" s="343"/>
      <c r="NT37" s="343"/>
      <c r="NU37" s="343"/>
      <c r="NV37" s="343"/>
      <c r="NW37" s="343"/>
      <c r="NX37" s="343"/>
      <c r="NY37" s="343"/>
      <c r="NZ37" s="343"/>
      <c r="OA37" s="343"/>
      <c r="OB37" s="343"/>
      <c r="OC37" s="343"/>
      <c r="OD37" s="343"/>
      <c r="OE37" s="343"/>
      <c r="OF37" s="343"/>
      <c r="OG37" s="343"/>
      <c r="OH37" s="343"/>
      <c r="OI37" s="343"/>
      <c r="OJ37" s="343"/>
      <c r="OK37" s="343"/>
      <c r="OL37" s="343"/>
      <c r="OM37" s="343"/>
      <c r="ON37" s="343"/>
      <c r="OO37" s="343"/>
      <c r="OP37" s="343"/>
      <c r="OQ37" s="343"/>
      <c r="OR37" s="343"/>
      <c r="OS37" s="343"/>
      <c r="OT37" s="343"/>
      <c r="OU37" s="343"/>
      <c r="OV37" s="343"/>
      <c r="OW37" s="343"/>
      <c r="OX37" s="343"/>
      <c r="OY37" s="343"/>
      <c r="OZ37" s="343"/>
      <c r="PA37" s="343"/>
      <c r="PB37" s="343"/>
      <c r="PC37" s="343"/>
      <c r="PD37" s="343"/>
      <c r="PE37" s="343"/>
      <c r="PF37" s="343"/>
      <c r="PG37" s="343"/>
      <c r="PH37" s="343"/>
      <c r="PI37" s="343"/>
      <c r="PJ37" s="343"/>
      <c r="PK37" s="343"/>
      <c r="PL37" s="343"/>
      <c r="PM37" s="343"/>
      <c r="PN37" s="343"/>
      <c r="PO37" s="343"/>
      <c r="PP37" s="343"/>
      <c r="PQ37" s="343"/>
      <c r="PR37" s="343"/>
      <c r="PS37" s="343"/>
      <c r="PT37" s="343"/>
      <c r="PU37" s="343"/>
      <c r="PV37" s="343"/>
      <c r="PW37" s="343"/>
      <c r="PX37" s="343"/>
      <c r="PY37" s="343"/>
      <c r="PZ37" s="343"/>
      <c r="QA37" s="343"/>
      <c r="QB37" s="343"/>
      <c r="QC37" s="343"/>
      <c r="QD37" s="343"/>
      <c r="QE37" s="343"/>
      <c r="QF37" s="343"/>
      <c r="QG37" s="343"/>
      <c r="QH37" s="343"/>
      <c r="QI37" s="343"/>
      <c r="QJ37" s="343"/>
      <c r="QK37" s="343"/>
      <c r="QL37" s="343"/>
      <c r="QM37" s="343"/>
      <c r="QN37" s="343"/>
      <c r="QO37" s="343"/>
      <c r="QP37" s="343"/>
      <c r="QQ37" s="343"/>
      <c r="QR37" s="343"/>
      <c r="QS37" s="343"/>
      <c r="QT37" s="343"/>
      <c r="QU37" s="343"/>
      <c r="QV37" s="343"/>
      <c r="QW37" s="343"/>
      <c r="QX37" s="343"/>
      <c r="QY37" s="343"/>
      <c r="QZ37" s="343"/>
      <c r="RA37" s="343"/>
      <c r="RB37" s="343"/>
      <c r="RC37" s="343"/>
      <c r="RD37" s="343"/>
      <c r="RE37" s="343"/>
      <c r="RF37" s="343"/>
      <c r="RG37" s="343"/>
      <c r="RH37" s="343"/>
      <c r="RI37" s="343"/>
      <c r="RJ37" s="343"/>
      <c r="RK37" s="343"/>
      <c r="RL37" s="343"/>
      <c r="RM37" s="343"/>
      <c r="RN37" s="343"/>
      <c r="RO37" s="343"/>
      <c r="RP37" s="343"/>
      <c r="RQ37" s="343"/>
      <c r="RR37" s="343"/>
      <c r="RS37" s="343"/>
      <c r="RT37" s="343"/>
      <c r="RU37" s="343"/>
      <c r="RV37" s="343"/>
      <c r="RW37" s="343"/>
      <c r="RX37" s="343"/>
      <c r="RY37" s="343"/>
      <c r="RZ37" s="343"/>
      <c r="SA37" s="343"/>
      <c r="SB37" s="343"/>
      <c r="SC37" s="343"/>
      <c r="SD37" s="343"/>
      <c r="SE37" s="343"/>
      <c r="SF37" s="343"/>
      <c r="SG37" s="343"/>
      <c r="SH37" s="343"/>
      <c r="SI37" s="343"/>
      <c r="SJ37" s="343"/>
      <c r="SK37" s="343"/>
      <c r="SL37" s="343"/>
      <c r="SM37" s="343"/>
      <c r="SN37" s="343"/>
      <c r="SO37" s="343"/>
      <c r="SP37" s="343"/>
      <c r="SQ37" s="343"/>
      <c r="SR37" s="343"/>
      <c r="SS37" s="343"/>
      <c r="ST37" s="343"/>
      <c r="SU37" s="343"/>
      <c r="SV37" s="343"/>
      <c r="SW37" s="343"/>
      <c r="SX37" s="343"/>
      <c r="SY37" s="343"/>
      <c r="SZ37" s="343"/>
      <c r="TA37" s="343"/>
      <c r="TB37" s="343"/>
      <c r="TC37" s="343"/>
      <c r="TD37" s="343"/>
      <c r="TE37" s="343"/>
      <c r="TF37" s="343"/>
      <c r="TG37" s="343"/>
      <c r="TH37" s="343"/>
      <c r="TI37" s="343"/>
      <c r="TJ37" s="343"/>
      <c r="TK37" s="343"/>
      <c r="TL37" s="343"/>
      <c r="TM37" s="343"/>
      <c r="TN37" s="343"/>
      <c r="TO37" s="343"/>
      <c r="TP37" s="343"/>
      <c r="TQ37" s="343"/>
      <c r="TR37" s="343"/>
      <c r="TS37" s="343"/>
      <c r="TT37" s="343"/>
      <c r="TU37" s="343"/>
      <c r="TV37" s="343"/>
      <c r="TW37" s="343"/>
      <c r="TX37" s="343"/>
      <c r="TY37" s="343"/>
      <c r="TZ37" s="343"/>
      <c r="UA37" s="343"/>
      <c r="UB37" s="343"/>
      <c r="UC37" s="343"/>
      <c r="UD37" s="343"/>
      <c r="UE37" s="343"/>
      <c r="UF37" s="343"/>
      <c r="UG37" s="343"/>
      <c r="UH37" s="343"/>
      <c r="UI37" s="343"/>
      <c r="UJ37" s="343"/>
      <c r="UK37" s="343"/>
      <c r="UL37" s="343"/>
      <c r="UM37" s="343"/>
      <c r="UN37" s="343"/>
      <c r="UO37" s="343"/>
      <c r="UP37" s="343"/>
      <c r="UQ37" s="343"/>
      <c r="UR37" s="343"/>
      <c r="US37" s="343"/>
      <c r="UT37" s="343"/>
      <c r="UU37" s="343"/>
      <c r="UV37" s="343"/>
      <c r="UW37" s="343"/>
      <c r="UX37" s="343"/>
      <c r="UY37" s="343"/>
      <c r="UZ37" s="343"/>
      <c r="VA37" s="343"/>
      <c r="VB37" s="343"/>
      <c r="VC37" s="343"/>
      <c r="VD37" s="343"/>
      <c r="VE37" s="343"/>
      <c r="VF37" s="343"/>
      <c r="VG37" s="343"/>
      <c r="VH37" s="343"/>
      <c r="VI37" s="343"/>
      <c r="VJ37" s="343"/>
      <c r="VK37" s="343"/>
      <c r="VL37" s="343"/>
      <c r="VM37" s="343"/>
      <c r="VN37" s="343"/>
      <c r="VO37" s="343"/>
      <c r="VP37" s="343"/>
      <c r="VQ37" s="343"/>
      <c r="VR37" s="343"/>
      <c r="VS37" s="343"/>
      <c r="VT37" s="343"/>
      <c r="VU37" s="343"/>
      <c r="VV37" s="343"/>
      <c r="VW37" s="343"/>
      <c r="VX37" s="343"/>
      <c r="VY37" s="343"/>
      <c r="VZ37" s="343"/>
      <c r="WA37" s="343"/>
      <c r="WB37" s="343"/>
      <c r="WC37" s="343"/>
      <c r="WD37" s="343"/>
      <c r="WE37" s="343"/>
      <c r="WF37" s="343"/>
      <c r="WG37" s="343"/>
      <c r="WH37" s="343"/>
      <c r="WI37" s="343"/>
      <c r="WJ37" s="343"/>
      <c r="WK37" s="343"/>
      <c r="WL37" s="343"/>
      <c r="WM37" s="343"/>
      <c r="WN37" s="343"/>
      <c r="WO37" s="343"/>
      <c r="WP37" s="343"/>
      <c r="WQ37" s="343"/>
      <c r="WR37" s="343"/>
      <c r="WS37" s="343"/>
      <c r="WT37" s="343"/>
      <c r="WU37" s="343"/>
      <c r="WV37" s="343"/>
      <c r="WW37" s="343"/>
      <c r="WX37" s="343"/>
      <c r="WY37" s="343"/>
      <c r="WZ37" s="343"/>
      <c r="XA37" s="343"/>
      <c r="XB37" s="343"/>
      <c r="XC37" s="343"/>
      <c r="XD37" s="343"/>
      <c r="XE37" s="343"/>
      <c r="XF37" s="343"/>
      <c r="XG37" s="343"/>
      <c r="XH37" s="343"/>
      <c r="XI37" s="343"/>
      <c r="XJ37" s="343"/>
      <c r="XK37" s="343"/>
      <c r="XL37" s="343"/>
      <c r="XM37" s="343"/>
      <c r="XN37" s="343"/>
      <c r="XO37" s="343"/>
      <c r="XP37" s="343"/>
      <c r="XQ37" s="343"/>
      <c r="XR37" s="343"/>
      <c r="XS37" s="343"/>
      <c r="XT37" s="343"/>
      <c r="XU37" s="343"/>
      <c r="XV37" s="343"/>
      <c r="XW37" s="343"/>
      <c r="XX37" s="343"/>
      <c r="XY37" s="343"/>
      <c r="XZ37" s="343"/>
      <c r="YA37" s="343"/>
      <c r="YB37" s="343"/>
      <c r="YC37" s="343"/>
      <c r="YD37" s="343"/>
      <c r="YE37" s="343"/>
      <c r="YF37" s="343"/>
      <c r="YG37" s="343"/>
      <c r="YH37" s="343"/>
      <c r="YI37" s="343"/>
      <c r="YJ37" s="343"/>
      <c r="YK37" s="343"/>
      <c r="YL37" s="343"/>
      <c r="YM37" s="343"/>
      <c r="YN37" s="343"/>
      <c r="YO37" s="343"/>
      <c r="YP37" s="343"/>
      <c r="YQ37" s="343"/>
      <c r="YR37" s="343"/>
      <c r="YS37" s="343"/>
      <c r="YT37" s="343"/>
      <c r="YU37" s="343"/>
      <c r="YV37" s="343"/>
      <c r="YW37" s="343"/>
      <c r="YX37" s="343"/>
      <c r="YY37" s="343"/>
      <c r="YZ37" s="343"/>
      <c r="ZA37" s="343"/>
      <c r="ZB37" s="343"/>
      <c r="ZC37" s="343"/>
      <c r="ZD37" s="343"/>
      <c r="ZE37" s="343"/>
      <c r="ZF37" s="343"/>
      <c r="ZG37" s="343"/>
      <c r="ZH37" s="343"/>
      <c r="ZI37" s="343"/>
      <c r="ZJ37" s="343"/>
      <c r="ZK37" s="343"/>
      <c r="ZL37" s="343"/>
      <c r="ZM37" s="343"/>
      <c r="ZN37" s="343"/>
      <c r="ZO37" s="343"/>
      <c r="ZP37" s="343"/>
      <c r="ZQ37" s="343"/>
      <c r="ZR37" s="343"/>
      <c r="ZS37" s="343"/>
      <c r="ZT37" s="343"/>
      <c r="ZU37" s="343"/>
      <c r="ZV37" s="343"/>
      <c r="ZW37" s="343"/>
      <c r="ZX37" s="343"/>
      <c r="ZY37" s="343"/>
      <c r="ZZ37" s="343"/>
      <c r="AAA37" s="343"/>
      <c r="AAB37" s="343"/>
      <c r="AAC37" s="343"/>
      <c r="AAD37" s="343"/>
      <c r="AAE37" s="343"/>
      <c r="AAF37" s="343"/>
      <c r="AAG37" s="343"/>
      <c r="AAH37" s="343"/>
      <c r="AAI37" s="343"/>
      <c r="AAJ37" s="343"/>
      <c r="AAK37" s="343"/>
      <c r="AAL37" s="343"/>
      <c r="AAM37" s="343"/>
      <c r="AAN37" s="343"/>
      <c r="AAO37" s="343"/>
      <c r="AAP37" s="343"/>
      <c r="AAQ37" s="343"/>
      <c r="AAR37" s="343"/>
      <c r="AAS37" s="343"/>
      <c r="AAT37" s="343"/>
      <c r="AAU37" s="343"/>
      <c r="AAV37" s="343"/>
      <c r="AAW37" s="343"/>
      <c r="AAX37" s="343"/>
      <c r="AAY37" s="343"/>
      <c r="AAZ37" s="343"/>
      <c r="ABA37" s="343"/>
      <c r="ABB37" s="343"/>
      <c r="ABC37" s="343"/>
      <c r="ABD37" s="343"/>
      <c r="ABE37" s="343"/>
      <c r="ABF37" s="343"/>
      <c r="ABG37" s="343"/>
      <c r="ABH37" s="343"/>
      <c r="ABI37" s="343"/>
      <c r="ABJ37" s="343"/>
      <c r="ABK37" s="343"/>
      <c r="ABL37" s="343"/>
      <c r="ABM37" s="343"/>
      <c r="ABN37" s="343"/>
      <c r="ABO37" s="343"/>
      <c r="ABP37" s="343"/>
      <c r="ABQ37" s="343"/>
      <c r="ABR37" s="343"/>
      <c r="ABS37" s="343"/>
      <c r="ABT37" s="343"/>
      <c r="ABU37" s="343"/>
      <c r="ABV37" s="343"/>
      <c r="ABW37" s="343"/>
      <c r="ABX37" s="343"/>
      <c r="ABY37" s="343"/>
      <c r="ABZ37" s="343"/>
      <c r="ACA37" s="343"/>
      <c r="ACB37" s="343"/>
      <c r="ACC37" s="343"/>
      <c r="ACD37" s="343"/>
      <c r="ACE37" s="343"/>
      <c r="ACF37" s="343"/>
      <c r="ACG37" s="343"/>
      <c r="ACH37" s="343"/>
      <c r="ACI37" s="343"/>
      <c r="ACJ37" s="343"/>
      <c r="ACK37" s="343"/>
      <c r="ACL37" s="343"/>
      <c r="ACM37" s="343"/>
      <c r="ACN37" s="343"/>
      <c r="ACO37" s="343"/>
      <c r="ACP37" s="343"/>
      <c r="ACQ37" s="343"/>
      <c r="ACR37" s="343"/>
      <c r="ACS37" s="343"/>
      <c r="ACT37" s="343"/>
      <c r="ACU37" s="343"/>
      <c r="ACV37" s="343"/>
      <c r="ACW37" s="343"/>
      <c r="ACX37" s="343"/>
      <c r="ACY37" s="343"/>
      <c r="ACZ37" s="343"/>
      <c r="ADA37" s="343"/>
      <c r="ADB37" s="343"/>
      <c r="ADC37" s="343"/>
      <c r="ADD37" s="343"/>
      <c r="ADE37" s="343"/>
      <c r="ADF37" s="343"/>
      <c r="ADG37" s="343"/>
      <c r="ADH37" s="343"/>
      <c r="ADI37" s="343"/>
      <c r="ADJ37" s="343"/>
      <c r="ADK37" s="343"/>
      <c r="ADL37" s="343"/>
      <c r="ADM37" s="343"/>
      <c r="ADN37" s="343"/>
      <c r="ADO37" s="343"/>
      <c r="ADP37" s="343"/>
      <c r="ADQ37" s="343"/>
      <c r="ADR37" s="343"/>
      <c r="ADS37" s="343"/>
      <c r="ADT37" s="343"/>
      <c r="ADU37" s="343"/>
      <c r="ADV37" s="343"/>
      <c r="ADW37" s="343"/>
      <c r="ADX37" s="343"/>
      <c r="ADY37" s="343"/>
      <c r="ADZ37" s="343"/>
      <c r="AEA37" s="343"/>
      <c r="AEB37" s="343"/>
      <c r="AEC37" s="343"/>
      <c r="AED37" s="343"/>
      <c r="AEE37" s="343"/>
      <c r="AEF37" s="343"/>
      <c r="AEG37" s="343"/>
      <c r="AEH37" s="343"/>
      <c r="AEI37" s="343"/>
      <c r="AEJ37" s="343"/>
      <c r="AEK37" s="343"/>
      <c r="AEL37" s="343"/>
      <c r="AEM37" s="343"/>
      <c r="AEN37" s="343"/>
      <c r="AEO37" s="343"/>
      <c r="AEP37" s="343"/>
      <c r="AEQ37" s="343"/>
      <c r="AER37" s="343"/>
      <c r="AES37" s="343"/>
      <c r="AET37" s="343"/>
      <c r="AEU37" s="343"/>
      <c r="AEV37" s="343"/>
      <c r="AEW37" s="343"/>
      <c r="AEX37" s="343"/>
      <c r="AEY37" s="343"/>
      <c r="AEZ37" s="343"/>
      <c r="AFA37" s="343"/>
      <c r="AFB37" s="343"/>
      <c r="AFC37" s="343"/>
      <c r="AFD37" s="343"/>
      <c r="AFE37" s="343"/>
      <c r="AFF37" s="343"/>
      <c r="AFG37" s="343"/>
      <c r="AFH37" s="343"/>
      <c r="AFI37" s="343"/>
      <c r="AFJ37" s="343"/>
      <c r="AFK37" s="343"/>
      <c r="AFL37" s="343"/>
      <c r="AFM37" s="343"/>
      <c r="AFN37" s="343"/>
      <c r="AFO37" s="343"/>
      <c r="AFP37" s="343"/>
      <c r="AFQ37" s="343"/>
      <c r="AFR37" s="343"/>
      <c r="AFS37" s="343"/>
      <c r="AFT37" s="343"/>
      <c r="AFU37" s="343"/>
      <c r="AFV37" s="343"/>
      <c r="AFW37" s="343"/>
      <c r="AFX37" s="343"/>
      <c r="AFY37" s="343"/>
      <c r="AFZ37" s="343"/>
      <c r="AGA37" s="343"/>
      <c r="AGB37" s="343"/>
      <c r="AGC37" s="343"/>
      <c r="AGD37" s="343"/>
      <c r="AGE37" s="343"/>
      <c r="AGF37" s="343"/>
      <c r="AGG37" s="343"/>
      <c r="AGH37" s="343"/>
      <c r="AGI37" s="343"/>
      <c r="AGJ37" s="343"/>
      <c r="AGK37" s="343"/>
      <c r="AGL37" s="343"/>
      <c r="AGM37" s="343"/>
      <c r="AGN37" s="343"/>
      <c r="AGO37" s="343"/>
      <c r="AGP37" s="343"/>
      <c r="AGQ37" s="343"/>
      <c r="AGR37" s="343"/>
      <c r="AGS37" s="343"/>
      <c r="AGT37" s="343"/>
      <c r="AGU37" s="343"/>
      <c r="AGV37" s="343"/>
      <c r="AGW37" s="343"/>
      <c r="AGX37" s="343"/>
      <c r="AGY37" s="343"/>
      <c r="AGZ37" s="343"/>
      <c r="AHA37" s="343"/>
      <c r="AHB37" s="343"/>
      <c r="AHC37" s="343"/>
      <c r="AHD37" s="343"/>
      <c r="AHE37" s="343"/>
      <c r="AHF37" s="343"/>
      <c r="AHG37" s="343"/>
      <c r="AHH37" s="343"/>
      <c r="AHI37" s="343"/>
      <c r="AHJ37" s="343"/>
      <c r="AHK37" s="343"/>
      <c r="AHL37" s="343"/>
      <c r="AHM37" s="343"/>
      <c r="AHN37" s="343"/>
      <c r="AHO37" s="343"/>
      <c r="AHP37" s="343"/>
      <c r="AHQ37" s="343"/>
      <c r="AHR37" s="343"/>
      <c r="AHS37" s="343"/>
      <c r="AHT37" s="343"/>
      <c r="AHU37" s="343"/>
      <c r="AHV37" s="343"/>
      <c r="AHW37" s="343"/>
      <c r="AHX37" s="343"/>
      <c r="AHY37" s="343"/>
      <c r="AHZ37" s="343"/>
      <c r="AIA37" s="343"/>
      <c r="AIB37" s="343"/>
      <c r="AIC37" s="343"/>
      <c r="AID37" s="343"/>
      <c r="AIE37" s="343"/>
      <c r="AIF37" s="343"/>
      <c r="AIG37" s="343"/>
      <c r="AIH37" s="343"/>
      <c r="AII37" s="343"/>
      <c r="AIJ37" s="343"/>
      <c r="AIK37" s="343"/>
      <c r="AIL37" s="343"/>
      <c r="AIM37" s="343"/>
      <c r="AIN37" s="343"/>
      <c r="AIO37" s="343"/>
      <c r="AIP37" s="343"/>
      <c r="AIQ37" s="343"/>
      <c r="AIR37" s="343"/>
      <c r="AIS37" s="343"/>
      <c r="AIT37" s="343"/>
      <c r="AIU37" s="343"/>
      <c r="AIV37" s="343"/>
      <c r="AIW37" s="343"/>
      <c r="AIX37" s="343"/>
      <c r="AIY37" s="343"/>
      <c r="AIZ37" s="343"/>
      <c r="AJA37" s="343"/>
      <c r="AJB37" s="343"/>
      <c r="AJC37" s="343"/>
      <c r="AJD37" s="343"/>
      <c r="AJE37" s="343"/>
      <c r="AJF37" s="343"/>
      <c r="AJG37" s="343"/>
      <c r="AJH37" s="343"/>
      <c r="AJI37" s="343"/>
      <c r="AJJ37" s="343"/>
      <c r="AJK37" s="343"/>
      <c r="AJL37" s="343"/>
      <c r="AJM37" s="343"/>
      <c r="AJN37" s="343"/>
      <c r="AJO37" s="343"/>
      <c r="AJP37" s="343"/>
      <c r="AJQ37" s="343"/>
      <c r="AJR37" s="343"/>
      <c r="AJS37" s="343"/>
      <c r="AJT37" s="343"/>
      <c r="AJU37" s="343"/>
      <c r="AJV37" s="343"/>
      <c r="AJW37" s="343"/>
      <c r="AJX37" s="343"/>
      <c r="AJY37" s="343"/>
      <c r="AJZ37" s="343"/>
      <c r="AKA37" s="343"/>
      <c r="AKB37" s="343"/>
      <c r="AKC37" s="343"/>
      <c r="AKD37" s="343"/>
      <c r="AKE37" s="343"/>
      <c r="AKF37" s="343"/>
      <c r="AKG37" s="343"/>
      <c r="AKH37" s="343"/>
      <c r="AKI37" s="343"/>
      <c r="AKJ37" s="343"/>
      <c r="AKK37" s="343"/>
      <c r="AKL37" s="343"/>
      <c r="AKM37" s="343"/>
      <c r="AKN37" s="343"/>
      <c r="AKO37" s="343"/>
      <c r="AKP37" s="343"/>
      <c r="AKQ37" s="343"/>
      <c r="AKR37" s="343"/>
      <c r="AKS37" s="343"/>
      <c r="AKT37" s="343"/>
      <c r="AKU37" s="343"/>
      <c r="AKV37" s="343"/>
      <c r="AKW37" s="343"/>
      <c r="AKX37" s="343"/>
      <c r="AKY37" s="343"/>
      <c r="AKZ37" s="343"/>
      <c r="ALA37" s="343"/>
      <c r="ALB37" s="343"/>
      <c r="ALC37" s="343"/>
      <c r="ALD37" s="343"/>
      <c r="ALE37" s="343"/>
      <c r="ALF37" s="343"/>
      <c r="ALG37" s="343"/>
      <c r="ALH37" s="343"/>
      <c r="ALI37" s="343"/>
      <c r="ALJ37" s="343"/>
      <c r="ALK37" s="343"/>
      <c r="ALL37" s="343"/>
      <c r="ALM37" s="343"/>
      <c r="ALN37" s="343"/>
      <c r="ALO37" s="343"/>
      <c r="ALP37" s="343"/>
      <c r="ALQ37" s="343"/>
      <c r="ALR37" s="343"/>
      <c r="ALS37" s="343"/>
      <c r="ALT37" s="343"/>
      <c r="ALU37" s="343"/>
      <c r="ALV37" s="343"/>
      <c r="ALW37" s="343"/>
      <c r="ALX37" s="343"/>
      <c r="ALY37" s="343"/>
      <c r="ALZ37" s="343"/>
      <c r="AMA37" s="343"/>
      <c r="AMB37" s="343"/>
      <c r="AMC37" s="343"/>
      <c r="AMD37" s="343"/>
      <c r="AME37" s="343"/>
      <c r="AMF37" s="343"/>
      <c r="AMG37" s="343"/>
      <c r="AMH37" s="343"/>
      <c r="AMI37" s="343"/>
      <c r="AMJ37" s="343"/>
      <c r="AMK37" s="343"/>
    </row>
    <row r="38" spans="1:1025" x14ac:dyDescent="0.2">
      <c r="A38" s="2" t="s">
        <v>36</v>
      </c>
      <c r="B38" s="360" t="s">
        <v>35</v>
      </c>
      <c r="C38" s="18"/>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c r="BY38" s="343"/>
      <c r="BZ38" s="343"/>
      <c r="CA38" s="343"/>
      <c r="CB38" s="343"/>
      <c r="CC38" s="343"/>
      <c r="CD38" s="343"/>
      <c r="CE38" s="343"/>
      <c r="CF38" s="343"/>
      <c r="CG38" s="343"/>
      <c r="CH38" s="343"/>
      <c r="CI38" s="343"/>
      <c r="CJ38" s="343"/>
      <c r="CK38" s="343"/>
      <c r="CL38" s="343"/>
      <c r="CM38" s="343"/>
      <c r="CN38" s="343"/>
      <c r="CO38" s="343"/>
      <c r="CP38" s="343"/>
      <c r="CQ38" s="343"/>
      <c r="CR38" s="343"/>
      <c r="CS38" s="343"/>
      <c r="CT38" s="343"/>
      <c r="CU38" s="343"/>
      <c r="CV38" s="343"/>
      <c r="CW38" s="343"/>
      <c r="CX38" s="343"/>
      <c r="CY38" s="343"/>
      <c r="CZ38" s="343"/>
      <c r="DA38" s="343"/>
      <c r="DB38" s="343"/>
      <c r="DC38" s="343"/>
      <c r="DD38" s="343"/>
      <c r="DE38" s="343"/>
      <c r="DF38" s="343"/>
      <c r="DG38" s="343"/>
      <c r="DH38" s="343"/>
      <c r="DI38" s="343"/>
      <c r="DJ38" s="343"/>
      <c r="DK38" s="343"/>
      <c r="DL38" s="343"/>
      <c r="DM38" s="343"/>
      <c r="DN38" s="343"/>
      <c r="DO38" s="343"/>
      <c r="DP38" s="343"/>
      <c r="DQ38" s="343"/>
      <c r="DR38" s="343"/>
      <c r="DS38" s="343"/>
      <c r="DT38" s="343"/>
      <c r="DU38" s="343"/>
      <c r="DV38" s="343"/>
      <c r="DW38" s="343"/>
      <c r="DX38" s="343"/>
      <c r="DY38" s="343"/>
      <c r="DZ38" s="343"/>
      <c r="EA38" s="343"/>
      <c r="EB38" s="343"/>
      <c r="EC38" s="343"/>
      <c r="ED38" s="343"/>
      <c r="EE38" s="343"/>
      <c r="EF38" s="343"/>
      <c r="EG38" s="343"/>
      <c r="EH38" s="343"/>
      <c r="EI38" s="343"/>
      <c r="EJ38" s="343"/>
      <c r="EK38" s="343"/>
      <c r="EL38" s="343"/>
      <c r="EM38" s="343"/>
      <c r="EN38" s="343"/>
      <c r="EO38" s="343"/>
      <c r="EP38" s="343"/>
      <c r="EQ38" s="343"/>
      <c r="ER38" s="343"/>
      <c r="ES38" s="343"/>
      <c r="ET38" s="343"/>
      <c r="EU38" s="343"/>
      <c r="EV38" s="343"/>
      <c r="EW38" s="343"/>
      <c r="EX38" s="343"/>
      <c r="EY38" s="343"/>
      <c r="EZ38" s="343"/>
      <c r="FA38" s="343"/>
      <c r="FB38" s="343"/>
      <c r="FC38" s="343"/>
      <c r="FD38" s="343"/>
      <c r="FE38" s="343"/>
      <c r="FF38" s="343"/>
      <c r="FG38" s="343"/>
      <c r="FH38" s="343"/>
      <c r="FI38" s="343"/>
      <c r="FJ38" s="343"/>
      <c r="FK38" s="343"/>
      <c r="FL38" s="343"/>
      <c r="FM38" s="343"/>
      <c r="FN38" s="343"/>
      <c r="FO38" s="343"/>
      <c r="FP38" s="343"/>
      <c r="FQ38" s="343"/>
      <c r="FR38" s="343"/>
      <c r="FS38" s="343"/>
      <c r="FT38" s="343"/>
      <c r="FU38" s="343"/>
      <c r="FV38" s="343"/>
      <c r="FW38" s="343"/>
      <c r="FX38" s="343"/>
      <c r="FY38" s="343"/>
      <c r="FZ38" s="343"/>
      <c r="GA38" s="343"/>
      <c r="GB38" s="343"/>
      <c r="GC38" s="343"/>
      <c r="GD38" s="343"/>
      <c r="GE38" s="343"/>
      <c r="GF38" s="343"/>
      <c r="GG38" s="343"/>
      <c r="GH38" s="343"/>
      <c r="GI38" s="343"/>
      <c r="GJ38" s="343"/>
      <c r="GK38" s="343"/>
      <c r="GL38" s="343"/>
      <c r="GM38" s="343"/>
      <c r="GN38" s="343"/>
      <c r="GO38" s="343"/>
      <c r="GP38" s="343"/>
      <c r="GQ38" s="343"/>
      <c r="GR38" s="343"/>
      <c r="GS38" s="343"/>
      <c r="GT38" s="343"/>
      <c r="GU38" s="343"/>
      <c r="GV38" s="343"/>
      <c r="GW38" s="343"/>
      <c r="GX38" s="343"/>
      <c r="GY38" s="343"/>
      <c r="GZ38" s="343"/>
      <c r="HA38" s="343"/>
      <c r="HB38" s="343"/>
      <c r="HC38" s="343"/>
      <c r="HD38" s="343"/>
      <c r="HE38" s="343"/>
      <c r="HF38" s="343"/>
      <c r="HG38" s="343"/>
      <c r="HH38" s="343"/>
      <c r="HI38" s="343"/>
      <c r="HJ38" s="343"/>
      <c r="HK38" s="343"/>
      <c r="HL38" s="343"/>
      <c r="HM38" s="343"/>
      <c r="HN38" s="343"/>
      <c r="HO38" s="343"/>
      <c r="HP38" s="343"/>
      <c r="HQ38" s="343"/>
      <c r="HR38" s="343"/>
      <c r="HS38" s="343"/>
      <c r="HT38" s="343"/>
      <c r="HU38" s="343"/>
      <c r="HV38" s="343"/>
      <c r="HW38" s="343"/>
      <c r="HX38" s="343"/>
      <c r="HY38" s="343"/>
      <c r="HZ38" s="343"/>
      <c r="IA38" s="343"/>
      <c r="IB38" s="343"/>
      <c r="IC38" s="343"/>
      <c r="ID38" s="343"/>
      <c r="IE38" s="343"/>
      <c r="IF38" s="343"/>
      <c r="IG38" s="343"/>
      <c r="IH38" s="343"/>
      <c r="II38" s="343"/>
      <c r="IJ38" s="343"/>
      <c r="IK38" s="343"/>
      <c r="IL38" s="343"/>
      <c r="IM38" s="343"/>
      <c r="IN38" s="343"/>
      <c r="IO38" s="343"/>
      <c r="IP38" s="343"/>
      <c r="IQ38" s="343"/>
      <c r="IR38" s="343"/>
      <c r="IS38" s="343"/>
      <c r="IT38" s="343"/>
      <c r="IU38" s="343"/>
      <c r="IV38" s="343"/>
      <c r="IW38" s="343"/>
      <c r="IX38" s="343"/>
      <c r="IY38" s="343"/>
      <c r="IZ38" s="343"/>
      <c r="JA38" s="343"/>
      <c r="JB38" s="343"/>
      <c r="JC38" s="343"/>
      <c r="JD38" s="343"/>
      <c r="JE38" s="343"/>
      <c r="JF38" s="343"/>
      <c r="JG38" s="343"/>
      <c r="JH38" s="343"/>
      <c r="JI38" s="343"/>
      <c r="JJ38" s="343"/>
      <c r="JK38" s="343"/>
      <c r="JL38" s="343"/>
      <c r="JM38" s="343"/>
      <c r="JN38" s="343"/>
      <c r="JO38" s="343"/>
      <c r="JP38" s="343"/>
      <c r="JQ38" s="343"/>
      <c r="JR38" s="343"/>
      <c r="JS38" s="343"/>
      <c r="JT38" s="343"/>
      <c r="JU38" s="343"/>
      <c r="JV38" s="343"/>
      <c r="JW38" s="343"/>
      <c r="JX38" s="343"/>
      <c r="JY38" s="343"/>
      <c r="JZ38" s="343"/>
      <c r="KA38" s="343"/>
      <c r="KB38" s="343"/>
      <c r="KC38" s="343"/>
      <c r="KD38" s="343"/>
      <c r="KE38" s="343"/>
      <c r="KF38" s="343"/>
      <c r="KG38" s="343"/>
      <c r="KH38" s="343"/>
      <c r="KI38" s="343"/>
      <c r="KJ38" s="343"/>
      <c r="KK38" s="343"/>
      <c r="KL38" s="343"/>
      <c r="KM38" s="343"/>
      <c r="KN38" s="343"/>
      <c r="KO38" s="343"/>
      <c r="KP38" s="343"/>
      <c r="KQ38" s="343"/>
      <c r="KR38" s="343"/>
      <c r="KS38" s="343"/>
      <c r="KT38" s="343"/>
      <c r="KU38" s="343"/>
      <c r="KV38" s="343"/>
      <c r="KW38" s="343"/>
      <c r="KX38" s="343"/>
      <c r="KY38" s="343"/>
      <c r="KZ38" s="343"/>
      <c r="LA38" s="343"/>
      <c r="LB38" s="343"/>
      <c r="LC38" s="343"/>
      <c r="LD38" s="343"/>
      <c r="LE38" s="343"/>
      <c r="LF38" s="343"/>
      <c r="LG38" s="343"/>
      <c r="LH38" s="343"/>
      <c r="LI38" s="343"/>
      <c r="LJ38" s="343"/>
      <c r="LK38" s="343"/>
      <c r="LL38" s="343"/>
      <c r="LM38" s="343"/>
      <c r="LN38" s="343"/>
      <c r="LO38" s="343"/>
      <c r="LP38" s="343"/>
      <c r="LQ38" s="343"/>
      <c r="LR38" s="343"/>
      <c r="LS38" s="343"/>
      <c r="LT38" s="343"/>
      <c r="LU38" s="343"/>
      <c r="LV38" s="343"/>
      <c r="LW38" s="343"/>
      <c r="LX38" s="343"/>
      <c r="LY38" s="343"/>
      <c r="LZ38" s="343"/>
      <c r="MA38" s="343"/>
      <c r="MB38" s="343"/>
      <c r="MC38" s="343"/>
      <c r="MD38" s="343"/>
      <c r="ME38" s="343"/>
      <c r="MF38" s="343"/>
      <c r="MG38" s="343"/>
      <c r="MH38" s="343"/>
      <c r="MI38" s="343"/>
      <c r="MJ38" s="343"/>
      <c r="MK38" s="343"/>
      <c r="ML38" s="343"/>
      <c r="MM38" s="343"/>
      <c r="MN38" s="343"/>
      <c r="MO38" s="343"/>
      <c r="MP38" s="343"/>
      <c r="MQ38" s="343"/>
      <c r="MR38" s="343"/>
      <c r="MS38" s="343"/>
      <c r="MT38" s="343"/>
      <c r="MU38" s="343"/>
      <c r="MV38" s="343"/>
      <c r="MW38" s="343"/>
      <c r="MX38" s="343"/>
      <c r="MY38" s="343"/>
      <c r="MZ38" s="343"/>
      <c r="NA38" s="343"/>
      <c r="NB38" s="343"/>
      <c r="NC38" s="343"/>
      <c r="ND38" s="343"/>
      <c r="NE38" s="343"/>
      <c r="NF38" s="343"/>
      <c r="NG38" s="343"/>
      <c r="NH38" s="343"/>
      <c r="NI38" s="343"/>
      <c r="NJ38" s="343"/>
      <c r="NK38" s="343"/>
      <c r="NL38" s="343"/>
      <c r="NM38" s="343"/>
      <c r="NN38" s="343"/>
      <c r="NO38" s="343"/>
      <c r="NP38" s="343"/>
      <c r="NQ38" s="343"/>
      <c r="NR38" s="343"/>
      <c r="NS38" s="343"/>
      <c r="NT38" s="343"/>
      <c r="NU38" s="343"/>
      <c r="NV38" s="343"/>
      <c r="NW38" s="343"/>
      <c r="NX38" s="343"/>
      <c r="NY38" s="343"/>
      <c r="NZ38" s="343"/>
      <c r="OA38" s="343"/>
      <c r="OB38" s="343"/>
      <c r="OC38" s="343"/>
      <c r="OD38" s="343"/>
      <c r="OE38" s="343"/>
      <c r="OF38" s="343"/>
      <c r="OG38" s="343"/>
      <c r="OH38" s="343"/>
      <c r="OI38" s="343"/>
      <c r="OJ38" s="343"/>
      <c r="OK38" s="343"/>
      <c r="OL38" s="343"/>
      <c r="OM38" s="343"/>
      <c r="ON38" s="343"/>
      <c r="OO38" s="343"/>
      <c r="OP38" s="343"/>
      <c r="OQ38" s="343"/>
      <c r="OR38" s="343"/>
      <c r="OS38" s="343"/>
      <c r="OT38" s="343"/>
      <c r="OU38" s="343"/>
      <c r="OV38" s="343"/>
      <c r="OW38" s="343"/>
      <c r="OX38" s="343"/>
      <c r="OY38" s="343"/>
      <c r="OZ38" s="343"/>
      <c r="PA38" s="343"/>
      <c r="PB38" s="343"/>
      <c r="PC38" s="343"/>
      <c r="PD38" s="343"/>
      <c r="PE38" s="343"/>
      <c r="PF38" s="343"/>
      <c r="PG38" s="343"/>
      <c r="PH38" s="343"/>
      <c r="PI38" s="343"/>
      <c r="PJ38" s="343"/>
      <c r="PK38" s="343"/>
      <c r="PL38" s="343"/>
      <c r="PM38" s="343"/>
      <c r="PN38" s="343"/>
      <c r="PO38" s="343"/>
      <c r="PP38" s="343"/>
      <c r="PQ38" s="343"/>
      <c r="PR38" s="343"/>
      <c r="PS38" s="343"/>
      <c r="PT38" s="343"/>
      <c r="PU38" s="343"/>
      <c r="PV38" s="343"/>
      <c r="PW38" s="343"/>
      <c r="PX38" s="343"/>
      <c r="PY38" s="343"/>
      <c r="PZ38" s="343"/>
      <c r="QA38" s="343"/>
      <c r="QB38" s="343"/>
      <c r="QC38" s="343"/>
      <c r="QD38" s="343"/>
      <c r="QE38" s="343"/>
      <c r="QF38" s="343"/>
      <c r="QG38" s="343"/>
      <c r="QH38" s="343"/>
      <c r="QI38" s="343"/>
      <c r="QJ38" s="343"/>
      <c r="QK38" s="343"/>
      <c r="QL38" s="343"/>
      <c r="QM38" s="343"/>
      <c r="QN38" s="343"/>
      <c r="QO38" s="343"/>
      <c r="QP38" s="343"/>
      <c r="QQ38" s="343"/>
      <c r="QR38" s="343"/>
      <c r="QS38" s="343"/>
      <c r="QT38" s="343"/>
      <c r="QU38" s="343"/>
      <c r="QV38" s="343"/>
      <c r="QW38" s="343"/>
      <c r="QX38" s="343"/>
      <c r="QY38" s="343"/>
      <c r="QZ38" s="343"/>
      <c r="RA38" s="343"/>
      <c r="RB38" s="343"/>
      <c r="RC38" s="343"/>
      <c r="RD38" s="343"/>
      <c r="RE38" s="343"/>
      <c r="RF38" s="343"/>
      <c r="RG38" s="343"/>
      <c r="RH38" s="343"/>
      <c r="RI38" s="343"/>
      <c r="RJ38" s="343"/>
      <c r="RK38" s="343"/>
      <c r="RL38" s="343"/>
      <c r="RM38" s="343"/>
      <c r="RN38" s="343"/>
      <c r="RO38" s="343"/>
      <c r="RP38" s="343"/>
      <c r="RQ38" s="343"/>
      <c r="RR38" s="343"/>
      <c r="RS38" s="343"/>
      <c r="RT38" s="343"/>
      <c r="RU38" s="343"/>
      <c r="RV38" s="343"/>
      <c r="RW38" s="343"/>
      <c r="RX38" s="343"/>
      <c r="RY38" s="343"/>
      <c r="RZ38" s="343"/>
      <c r="SA38" s="343"/>
      <c r="SB38" s="343"/>
      <c r="SC38" s="343"/>
      <c r="SD38" s="343"/>
      <c r="SE38" s="343"/>
      <c r="SF38" s="343"/>
      <c r="SG38" s="343"/>
      <c r="SH38" s="343"/>
      <c r="SI38" s="343"/>
      <c r="SJ38" s="343"/>
      <c r="SK38" s="343"/>
      <c r="SL38" s="343"/>
      <c r="SM38" s="343"/>
      <c r="SN38" s="343"/>
      <c r="SO38" s="343"/>
      <c r="SP38" s="343"/>
      <c r="SQ38" s="343"/>
      <c r="SR38" s="343"/>
      <c r="SS38" s="343"/>
      <c r="ST38" s="343"/>
      <c r="SU38" s="343"/>
      <c r="SV38" s="343"/>
      <c r="SW38" s="343"/>
      <c r="SX38" s="343"/>
      <c r="SY38" s="343"/>
      <c r="SZ38" s="343"/>
      <c r="TA38" s="343"/>
      <c r="TB38" s="343"/>
      <c r="TC38" s="343"/>
      <c r="TD38" s="343"/>
      <c r="TE38" s="343"/>
      <c r="TF38" s="343"/>
      <c r="TG38" s="343"/>
      <c r="TH38" s="343"/>
      <c r="TI38" s="343"/>
      <c r="TJ38" s="343"/>
      <c r="TK38" s="343"/>
      <c r="TL38" s="343"/>
      <c r="TM38" s="343"/>
      <c r="TN38" s="343"/>
      <c r="TO38" s="343"/>
      <c r="TP38" s="343"/>
      <c r="TQ38" s="343"/>
      <c r="TR38" s="343"/>
      <c r="TS38" s="343"/>
      <c r="TT38" s="343"/>
      <c r="TU38" s="343"/>
      <c r="TV38" s="343"/>
      <c r="TW38" s="343"/>
      <c r="TX38" s="343"/>
      <c r="TY38" s="343"/>
      <c r="TZ38" s="343"/>
      <c r="UA38" s="343"/>
      <c r="UB38" s="343"/>
      <c r="UC38" s="343"/>
      <c r="UD38" s="343"/>
      <c r="UE38" s="343"/>
      <c r="UF38" s="343"/>
      <c r="UG38" s="343"/>
      <c r="UH38" s="343"/>
      <c r="UI38" s="343"/>
      <c r="UJ38" s="343"/>
      <c r="UK38" s="343"/>
      <c r="UL38" s="343"/>
      <c r="UM38" s="343"/>
      <c r="UN38" s="343"/>
      <c r="UO38" s="343"/>
      <c r="UP38" s="343"/>
      <c r="UQ38" s="343"/>
      <c r="UR38" s="343"/>
      <c r="US38" s="343"/>
      <c r="UT38" s="343"/>
      <c r="UU38" s="343"/>
      <c r="UV38" s="343"/>
      <c r="UW38" s="343"/>
      <c r="UX38" s="343"/>
      <c r="UY38" s="343"/>
      <c r="UZ38" s="343"/>
      <c r="VA38" s="343"/>
      <c r="VB38" s="343"/>
      <c r="VC38" s="343"/>
      <c r="VD38" s="343"/>
      <c r="VE38" s="343"/>
      <c r="VF38" s="343"/>
      <c r="VG38" s="343"/>
      <c r="VH38" s="343"/>
      <c r="VI38" s="343"/>
      <c r="VJ38" s="343"/>
      <c r="VK38" s="343"/>
      <c r="VL38" s="343"/>
      <c r="VM38" s="343"/>
      <c r="VN38" s="343"/>
      <c r="VO38" s="343"/>
      <c r="VP38" s="343"/>
      <c r="VQ38" s="343"/>
      <c r="VR38" s="343"/>
      <c r="VS38" s="343"/>
      <c r="VT38" s="343"/>
      <c r="VU38" s="343"/>
      <c r="VV38" s="343"/>
      <c r="VW38" s="343"/>
      <c r="VX38" s="343"/>
      <c r="VY38" s="343"/>
      <c r="VZ38" s="343"/>
      <c r="WA38" s="343"/>
      <c r="WB38" s="343"/>
      <c r="WC38" s="343"/>
      <c r="WD38" s="343"/>
      <c r="WE38" s="343"/>
      <c r="WF38" s="343"/>
      <c r="WG38" s="343"/>
      <c r="WH38" s="343"/>
      <c r="WI38" s="343"/>
      <c r="WJ38" s="343"/>
      <c r="WK38" s="343"/>
      <c r="WL38" s="343"/>
      <c r="WM38" s="343"/>
      <c r="WN38" s="343"/>
      <c r="WO38" s="343"/>
      <c r="WP38" s="343"/>
      <c r="WQ38" s="343"/>
      <c r="WR38" s="343"/>
      <c r="WS38" s="343"/>
      <c r="WT38" s="343"/>
      <c r="WU38" s="343"/>
      <c r="WV38" s="343"/>
      <c r="WW38" s="343"/>
      <c r="WX38" s="343"/>
      <c r="WY38" s="343"/>
      <c r="WZ38" s="343"/>
      <c r="XA38" s="343"/>
      <c r="XB38" s="343"/>
      <c r="XC38" s="343"/>
      <c r="XD38" s="343"/>
      <c r="XE38" s="343"/>
      <c r="XF38" s="343"/>
      <c r="XG38" s="343"/>
      <c r="XH38" s="343"/>
      <c r="XI38" s="343"/>
      <c r="XJ38" s="343"/>
      <c r="XK38" s="343"/>
      <c r="XL38" s="343"/>
      <c r="XM38" s="343"/>
      <c r="XN38" s="343"/>
      <c r="XO38" s="343"/>
      <c r="XP38" s="343"/>
      <c r="XQ38" s="343"/>
      <c r="XR38" s="343"/>
      <c r="XS38" s="343"/>
      <c r="XT38" s="343"/>
      <c r="XU38" s="343"/>
      <c r="XV38" s="343"/>
      <c r="XW38" s="343"/>
      <c r="XX38" s="343"/>
      <c r="XY38" s="343"/>
      <c r="XZ38" s="343"/>
      <c r="YA38" s="343"/>
      <c r="YB38" s="343"/>
      <c r="YC38" s="343"/>
      <c r="YD38" s="343"/>
      <c r="YE38" s="343"/>
      <c r="YF38" s="343"/>
      <c r="YG38" s="343"/>
      <c r="YH38" s="343"/>
      <c r="YI38" s="343"/>
      <c r="YJ38" s="343"/>
      <c r="YK38" s="343"/>
      <c r="YL38" s="343"/>
      <c r="YM38" s="343"/>
      <c r="YN38" s="343"/>
      <c r="YO38" s="343"/>
      <c r="YP38" s="343"/>
      <c r="YQ38" s="343"/>
      <c r="YR38" s="343"/>
      <c r="YS38" s="343"/>
      <c r="YT38" s="343"/>
      <c r="YU38" s="343"/>
      <c r="YV38" s="343"/>
      <c r="YW38" s="343"/>
      <c r="YX38" s="343"/>
      <c r="YY38" s="343"/>
      <c r="YZ38" s="343"/>
      <c r="ZA38" s="343"/>
      <c r="ZB38" s="343"/>
      <c r="ZC38" s="343"/>
      <c r="ZD38" s="343"/>
      <c r="ZE38" s="343"/>
      <c r="ZF38" s="343"/>
      <c r="ZG38" s="343"/>
      <c r="ZH38" s="343"/>
      <c r="ZI38" s="343"/>
      <c r="ZJ38" s="343"/>
      <c r="ZK38" s="343"/>
      <c r="ZL38" s="343"/>
      <c r="ZM38" s="343"/>
      <c r="ZN38" s="343"/>
      <c r="ZO38" s="343"/>
      <c r="ZP38" s="343"/>
      <c r="ZQ38" s="343"/>
      <c r="ZR38" s="343"/>
      <c r="ZS38" s="343"/>
      <c r="ZT38" s="343"/>
      <c r="ZU38" s="343"/>
      <c r="ZV38" s="343"/>
      <c r="ZW38" s="343"/>
      <c r="ZX38" s="343"/>
      <c r="ZY38" s="343"/>
      <c r="ZZ38" s="343"/>
      <c r="AAA38" s="343"/>
      <c r="AAB38" s="343"/>
      <c r="AAC38" s="343"/>
      <c r="AAD38" s="343"/>
      <c r="AAE38" s="343"/>
      <c r="AAF38" s="343"/>
      <c r="AAG38" s="343"/>
      <c r="AAH38" s="343"/>
      <c r="AAI38" s="343"/>
      <c r="AAJ38" s="343"/>
      <c r="AAK38" s="343"/>
      <c r="AAL38" s="343"/>
      <c r="AAM38" s="343"/>
      <c r="AAN38" s="343"/>
      <c r="AAO38" s="343"/>
      <c r="AAP38" s="343"/>
      <c r="AAQ38" s="343"/>
      <c r="AAR38" s="343"/>
      <c r="AAS38" s="343"/>
      <c r="AAT38" s="343"/>
      <c r="AAU38" s="343"/>
      <c r="AAV38" s="343"/>
      <c r="AAW38" s="343"/>
      <c r="AAX38" s="343"/>
      <c r="AAY38" s="343"/>
      <c r="AAZ38" s="343"/>
      <c r="ABA38" s="343"/>
      <c r="ABB38" s="343"/>
      <c r="ABC38" s="343"/>
      <c r="ABD38" s="343"/>
      <c r="ABE38" s="343"/>
      <c r="ABF38" s="343"/>
      <c r="ABG38" s="343"/>
      <c r="ABH38" s="343"/>
      <c r="ABI38" s="343"/>
      <c r="ABJ38" s="343"/>
      <c r="ABK38" s="343"/>
      <c r="ABL38" s="343"/>
      <c r="ABM38" s="343"/>
      <c r="ABN38" s="343"/>
      <c r="ABO38" s="343"/>
      <c r="ABP38" s="343"/>
      <c r="ABQ38" s="343"/>
      <c r="ABR38" s="343"/>
      <c r="ABS38" s="343"/>
      <c r="ABT38" s="343"/>
      <c r="ABU38" s="343"/>
      <c r="ABV38" s="343"/>
      <c r="ABW38" s="343"/>
      <c r="ABX38" s="343"/>
      <c r="ABY38" s="343"/>
      <c r="ABZ38" s="343"/>
      <c r="ACA38" s="343"/>
      <c r="ACB38" s="343"/>
      <c r="ACC38" s="343"/>
      <c r="ACD38" s="343"/>
      <c r="ACE38" s="343"/>
      <c r="ACF38" s="343"/>
      <c r="ACG38" s="343"/>
      <c r="ACH38" s="343"/>
      <c r="ACI38" s="343"/>
      <c r="ACJ38" s="343"/>
      <c r="ACK38" s="343"/>
      <c r="ACL38" s="343"/>
      <c r="ACM38" s="343"/>
      <c r="ACN38" s="343"/>
      <c r="ACO38" s="343"/>
      <c r="ACP38" s="343"/>
      <c r="ACQ38" s="343"/>
      <c r="ACR38" s="343"/>
      <c r="ACS38" s="343"/>
      <c r="ACT38" s="343"/>
      <c r="ACU38" s="343"/>
      <c r="ACV38" s="343"/>
      <c r="ACW38" s="343"/>
      <c r="ACX38" s="343"/>
      <c r="ACY38" s="343"/>
      <c r="ACZ38" s="343"/>
      <c r="ADA38" s="343"/>
      <c r="ADB38" s="343"/>
      <c r="ADC38" s="343"/>
      <c r="ADD38" s="343"/>
      <c r="ADE38" s="343"/>
      <c r="ADF38" s="343"/>
      <c r="ADG38" s="343"/>
      <c r="ADH38" s="343"/>
      <c r="ADI38" s="343"/>
      <c r="ADJ38" s="343"/>
      <c r="ADK38" s="343"/>
      <c r="ADL38" s="343"/>
      <c r="ADM38" s="343"/>
      <c r="ADN38" s="343"/>
      <c r="ADO38" s="343"/>
      <c r="ADP38" s="343"/>
      <c r="ADQ38" s="343"/>
      <c r="ADR38" s="343"/>
      <c r="ADS38" s="343"/>
      <c r="ADT38" s="343"/>
      <c r="ADU38" s="343"/>
      <c r="ADV38" s="343"/>
      <c r="ADW38" s="343"/>
      <c r="ADX38" s="343"/>
      <c r="ADY38" s="343"/>
      <c r="ADZ38" s="343"/>
      <c r="AEA38" s="343"/>
      <c r="AEB38" s="343"/>
      <c r="AEC38" s="343"/>
      <c r="AED38" s="343"/>
      <c r="AEE38" s="343"/>
      <c r="AEF38" s="343"/>
      <c r="AEG38" s="343"/>
      <c r="AEH38" s="343"/>
      <c r="AEI38" s="343"/>
      <c r="AEJ38" s="343"/>
      <c r="AEK38" s="343"/>
      <c r="AEL38" s="343"/>
      <c r="AEM38" s="343"/>
      <c r="AEN38" s="343"/>
      <c r="AEO38" s="343"/>
      <c r="AEP38" s="343"/>
      <c r="AEQ38" s="343"/>
      <c r="AER38" s="343"/>
      <c r="AES38" s="343"/>
      <c r="AET38" s="343"/>
      <c r="AEU38" s="343"/>
      <c r="AEV38" s="343"/>
      <c r="AEW38" s="343"/>
      <c r="AEX38" s="343"/>
      <c r="AEY38" s="343"/>
      <c r="AEZ38" s="343"/>
      <c r="AFA38" s="343"/>
      <c r="AFB38" s="343"/>
      <c r="AFC38" s="343"/>
      <c r="AFD38" s="343"/>
      <c r="AFE38" s="343"/>
      <c r="AFF38" s="343"/>
      <c r="AFG38" s="343"/>
      <c r="AFH38" s="343"/>
      <c r="AFI38" s="343"/>
      <c r="AFJ38" s="343"/>
      <c r="AFK38" s="343"/>
      <c r="AFL38" s="343"/>
      <c r="AFM38" s="343"/>
      <c r="AFN38" s="343"/>
      <c r="AFO38" s="343"/>
      <c r="AFP38" s="343"/>
      <c r="AFQ38" s="343"/>
      <c r="AFR38" s="343"/>
      <c r="AFS38" s="343"/>
      <c r="AFT38" s="343"/>
      <c r="AFU38" s="343"/>
      <c r="AFV38" s="343"/>
      <c r="AFW38" s="343"/>
      <c r="AFX38" s="343"/>
      <c r="AFY38" s="343"/>
      <c r="AFZ38" s="343"/>
      <c r="AGA38" s="343"/>
      <c r="AGB38" s="343"/>
      <c r="AGC38" s="343"/>
      <c r="AGD38" s="343"/>
      <c r="AGE38" s="343"/>
      <c r="AGF38" s="343"/>
      <c r="AGG38" s="343"/>
      <c r="AGH38" s="343"/>
      <c r="AGI38" s="343"/>
      <c r="AGJ38" s="343"/>
      <c r="AGK38" s="343"/>
      <c r="AGL38" s="343"/>
      <c r="AGM38" s="343"/>
      <c r="AGN38" s="343"/>
      <c r="AGO38" s="343"/>
      <c r="AGP38" s="343"/>
      <c r="AGQ38" s="343"/>
      <c r="AGR38" s="343"/>
      <c r="AGS38" s="343"/>
      <c r="AGT38" s="343"/>
      <c r="AGU38" s="343"/>
      <c r="AGV38" s="343"/>
      <c r="AGW38" s="343"/>
      <c r="AGX38" s="343"/>
      <c r="AGY38" s="343"/>
      <c r="AGZ38" s="343"/>
      <c r="AHA38" s="343"/>
      <c r="AHB38" s="343"/>
      <c r="AHC38" s="343"/>
      <c r="AHD38" s="343"/>
      <c r="AHE38" s="343"/>
      <c r="AHF38" s="343"/>
      <c r="AHG38" s="343"/>
      <c r="AHH38" s="343"/>
      <c r="AHI38" s="343"/>
      <c r="AHJ38" s="343"/>
      <c r="AHK38" s="343"/>
      <c r="AHL38" s="343"/>
      <c r="AHM38" s="343"/>
      <c r="AHN38" s="343"/>
      <c r="AHO38" s="343"/>
      <c r="AHP38" s="343"/>
      <c r="AHQ38" s="343"/>
      <c r="AHR38" s="343"/>
      <c r="AHS38" s="343"/>
      <c r="AHT38" s="343"/>
      <c r="AHU38" s="343"/>
      <c r="AHV38" s="343"/>
      <c r="AHW38" s="343"/>
      <c r="AHX38" s="343"/>
      <c r="AHY38" s="343"/>
      <c r="AHZ38" s="343"/>
      <c r="AIA38" s="343"/>
      <c r="AIB38" s="343"/>
      <c r="AIC38" s="343"/>
      <c r="AID38" s="343"/>
      <c r="AIE38" s="343"/>
      <c r="AIF38" s="343"/>
      <c r="AIG38" s="343"/>
      <c r="AIH38" s="343"/>
      <c r="AII38" s="343"/>
      <c r="AIJ38" s="343"/>
      <c r="AIK38" s="343"/>
      <c r="AIL38" s="343"/>
      <c r="AIM38" s="343"/>
      <c r="AIN38" s="343"/>
      <c r="AIO38" s="343"/>
      <c r="AIP38" s="343"/>
      <c r="AIQ38" s="343"/>
      <c r="AIR38" s="343"/>
      <c r="AIS38" s="343"/>
      <c r="AIT38" s="343"/>
      <c r="AIU38" s="343"/>
      <c r="AIV38" s="343"/>
      <c r="AIW38" s="343"/>
      <c r="AIX38" s="343"/>
      <c r="AIY38" s="343"/>
      <c r="AIZ38" s="343"/>
      <c r="AJA38" s="343"/>
      <c r="AJB38" s="343"/>
      <c r="AJC38" s="343"/>
      <c r="AJD38" s="343"/>
      <c r="AJE38" s="343"/>
      <c r="AJF38" s="343"/>
      <c r="AJG38" s="343"/>
      <c r="AJH38" s="343"/>
      <c r="AJI38" s="343"/>
      <c r="AJJ38" s="343"/>
      <c r="AJK38" s="343"/>
      <c r="AJL38" s="343"/>
      <c r="AJM38" s="343"/>
      <c r="AJN38" s="343"/>
      <c r="AJO38" s="343"/>
      <c r="AJP38" s="343"/>
      <c r="AJQ38" s="343"/>
      <c r="AJR38" s="343"/>
      <c r="AJS38" s="343"/>
      <c r="AJT38" s="343"/>
      <c r="AJU38" s="343"/>
      <c r="AJV38" s="343"/>
      <c r="AJW38" s="343"/>
      <c r="AJX38" s="343"/>
      <c r="AJY38" s="343"/>
      <c r="AJZ38" s="343"/>
      <c r="AKA38" s="343"/>
      <c r="AKB38" s="343"/>
      <c r="AKC38" s="343"/>
      <c r="AKD38" s="343"/>
      <c r="AKE38" s="343"/>
      <c r="AKF38" s="343"/>
      <c r="AKG38" s="343"/>
      <c r="AKH38" s="343"/>
      <c r="AKI38" s="343"/>
      <c r="AKJ38" s="343"/>
      <c r="AKK38" s="343"/>
      <c r="AKL38" s="343"/>
      <c r="AKM38" s="343"/>
      <c r="AKN38" s="343"/>
      <c r="AKO38" s="343"/>
      <c r="AKP38" s="343"/>
      <c r="AKQ38" s="343"/>
      <c r="AKR38" s="343"/>
      <c r="AKS38" s="343"/>
      <c r="AKT38" s="343"/>
      <c r="AKU38" s="343"/>
      <c r="AKV38" s="343"/>
      <c r="AKW38" s="343"/>
      <c r="AKX38" s="343"/>
      <c r="AKY38" s="343"/>
      <c r="AKZ38" s="343"/>
      <c r="ALA38" s="343"/>
      <c r="ALB38" s="343"/>
      <c r="ALC38" s="343"/>
      <c r="ALD38" s="343"/>
      <c r="ALE38" s="343"/>
      <c r="ALF38" s="343"/>
      <c r="ALG38" s="343"/>
      <c r="ALH38" s="343"/>
      <c r="ALI38" s="343"/>
      <c r="ALJ38" s="343"/>
      <c r="ALK38" s="343"/>
      <c r="ALL38" s="343"/>
      <c r="ALM38" s="343"/>
      <c r="ALN38" s="343"/>
      <c r="ALO38" s="343"/>
      <c r="ALP38" s="343"/>
      <c r="ALQ38" s="343"/>
      <c r="ALR38" s="343"/>
      <c r="ALS38" s="343"/>
      <c r="ALT38" s="343"/>
      <c r="ALU38" s="343"/>
      <c r="ALV38" s="343"/>
      <c r="ALW38" s="343"/>
      <c r="ALX38" s="343"/>
      <c r="ALY38" s="343"/>
      <c r="ALZ38" s="343"/>
      <c r="AMA38" s="343"/>
      <c r="AMB38" s="343"/>
      <c r="AMC38" s="343"/>
      <c r="AMD38" s="343"/>
      <c r="AME38" s="343"/>
      <c r="AMF38" s="343"/>
      <c r="AMG38" s="343"/>
      <c r="AMH38" s="343"/>
      <c r="AMI38" s="343"/>
      <c r="AMJ38" s="343"/>
      <c r="AMK38" s="343"/>
    </row>
    <row r="39" spans="1:1025" x14ac:dyDescent="0.2">
      <c r="A39" s="1" t="s">
        <v>38</v>
      </c>
      <c r="B39" s="360" t="s">
        <v>37</v>
      </c>
      <c r="C39" s="19" t="s">
        <v>125</v>
      </c>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c r="CH39" s="343"/>
      <c r="CI39" s="343"/>
      <c r="CJ39" s="343"/>
      <c r="CK39" s="343"/>
      <c r="CL39" s="343"/>
      <c r="CM39" s="343"/>
      <c r="CN39" s="343"/>
      <c r="CO39" s="343"/>
      <c r="CP39" s="343"/>
      <c r="CQ39" s="343"/>
      <c r="CR39" s="343"/>
      <c r="CS39" s="343"/>
      <c r="CT39" s="343"/>
      <c r="CU39" s="343"/>
      <c r="CV39" s="343"/>
      <c r="CW39" s="343"/>
      <c r="CX39" s="343"/>
      <c r="CY39" s="343"/>
      <c r="CZ39" s="343"/>
      <c r="DA39" s="343"/>
      <c r="DB39" s="343"/>
      <c r="DC39" s="343"/>
      <c r="DD39" s="343"/>
      <c r="DE39" s="343"/>
      <c r="DF39" s="343"/>
      <c r="DG39" s="343"/>
      <c r="DH39" s="343"/>
      <c r="DI39" s="343"/>
      <c r="DJ39" s="343"/>
      <c r="DK39" s="343"/>
      <c r="DL39" s="343"/>
      <c r="DM39" s="343"/>
      <c r="DN39" s="343"/>
      <c r="DO39" s="343"/>
      <c r="DP39" s="343"/>
      <c r="DQ39" s="343"/>
      <c r="DR39" s="343"/>
      <c r="DS39" s="343"/>
      <c r="DT39" s="343"/>
      <c r="DU39" s="343"/>
      <c r="DV39" s="343"/>
      <c r="DW39" s="343"/>
      <c r="DX39" s="343"/>
      <c r="DY39" s="343"/>
      <c r="DZ39" s="343"/>
      <c r="EA39" s="343"/>
      <c r="EB39" s="343"/>
      <c r="EC39" s="343"/>
      <c r="ED39" s="343"/>
      <c r="EE39" s="343"/>
      <c r="EF39" s="343"/>
      <c r="EG39" s="343"/>
      <c r="EH39" s="343"/>
      <c r="EI39" s="343"/>
      <c r="EJ39" s="343"/>
      <c r="EK39" s="343"/>
      <c r="EL39" s="343"/>
      <c r="EM39" s="343"/>
      <c r="EN39" s="343"/>
      <c r="EO39" s="343"/>
      <c r="EP39" s="343"/>
      <c r="EQ39" s="343"/>
      <c r="ER39" s="343"/>
      <c r="ES39" s="343"/>
      <c r="ET39" s="343"/>
      <c r="EU39" s="343"/>
      <c r="EV39" s="343"/>
      <c r="EW39" s="343"/>
      <c r="EX39" s="343"/>
      <c r="EY39" s="343"/>
      <c r="EZ39" s="343"/>
      <c r="FA39" s="343"/>
      <c r="FB39" s="343"/>
      <c r="FC39" s="343"/>
      <c r="FD39" s="343"/>
      <c r="FE39" s="343"/>
      <c r="FF39" s="343"/>
      <c r="FG39" s="343"/>
      <c r="FH39" s="343"/>
      <c r="FI39" s="343"/>
      <c r="FJ39" s="343"/>
      <c r="FK39" s="343"/>
      <c r="FL39" s="343"/>
      <c r="FM39" s="343"/>
      <c r="FN39" s="343"/>
      <c r="FO39" s="343"/>
      <c r="FP39" s="343"/>
      <c r="FQ39" s="343"/>
      <c r="FR39" s="343"/>
      <c r="FS39" s="343"/>
      <c r="FT39" s="343"/>
      <c r="FU39" s="343"/>
      <c r="FV39" s="343"/>
      <c r="FW39" s="343"/>
      <c r="FX39" s="343"/>
      <c r="FY39" s="343"/>
      <c r="FZ39" s="343"/>
      <c r="GA39" s="343"/>
      <c r="GB39" s="343"/>
      <c r="GC39" s="343"/>
      <c r="GD39" s="343"/>
      <c r="GE39" s="343"/>
      <c r="GF39" s="343"/>
      <c r="GG39" s="343"/>
      <c r="GH39" s="343"/>
      <c r="GI39" s="343"/>
      <c r="GJ39" s="343"/>
      <c r="GK39" s="343"/>
      <c r="GL39" s="343"/>
      <c r="GM39" s="343"/>
      <c r="GN39" s="343"/>
      <c r="GO39" s="343"/>
      <c r="GP39" s="343"/>
      <c r="GQ39" s="343"/>
      <c r="GR39" s="343"/>
      <c r="GS39" s="343"/>
      <c r="GT39" s="343"/>
      <c r="GU39" s="343"/>
      <c r="GV39" s="343"/>
      <c r="GW39" s="343"/>
      <c r="GX39" s="343"/>
      <c r="GY39" s="343"/>
      <c r="GZ39" s="343"/>
      <c r="HA39" s="343"/>
      <c r="HB39" s="343"/>
      <c r="HC39" s="343"/>
      <c r="HD39" s="343"/>
      <c r="HE39" s="343"/>
      <c r="HF39" s="343"/>
      <c r="HG39" s="343"/>
      <c r="HH39" s="343"/>
      <c r="HI39" s="343"/>
      <c r="HJ39" s="343"/>
      <c r="HK39" s="343"/>
      <c r="HL39" s="343"/>
      <c r="HM39" s="343"/>
      <c r="HN39" s="343"/>
      <c r="HO39" s="343"/>
      <c r="HP39" s="343"/>
      <c r="HQ39" s="343"/>
      <c r="HR39" s="343"/>
      <c r="HS39" s="343"/>
      <c r="HT39" s="343"/>
      <c r="HU39" s="343"/>
      <c r="HV39" s="343"/>
      <c r="HW39" s="343"/>
      <c r="HX39" s="343"/>
      <c r="HY39" s="343"/>
      <c r="HZ39" s="343"/>
      <c r="IA39" s="343"/>
      <c r="IB39" s="343"/>
      <c r="IC39" s="343"/>
      <c r="ID39" s="343"/>
      <c r="IE39" s="343"/>
      <c r="IF39" s="343"/>
      <c r="IG39" s="343"/>
      <c r="IH39" s="343"/>
      <c r="II39" s="343"/>
      <c r="IJ39" s="343"/>
      <c r="IK39" s="343"/>
      <c r="IL39" s="343"/>
      <c r="IM39" s="343"/>
      <c r="IN39" s="343"/>
      <c r="IO39" s="343"/>
      <c r="IP39" s="343"/>
      <c r="IQ39" s="343"/>
      <c r="IR39" s="343"/>
      <c r="IS39" s="343"/>
      <c r="IT39" s="343"/>
      <c r="IU39" s="343"/>
      <c r="IV39" s="343"/>
      <c r="IW39" s="343"/>
      <c r="IX39" s="343"/>
      <c r="IY39" s="343"/>
      <c r="IZ39" s="343"/>
      <c r="JA39" s="343"/>
      <c r="JB39" s="343"/>
      <c r="JC39" s="343"/>
      <c r="JD39" s="343"/>
      <c r="JE39" s="343"/>
      <c r="JF39" s="343"/>
      <c r="JG39" s="343"/>
      <c r="JH39" s="343"/>
      <c r="JI39" s="343"/>
      <c r="JJ39" s="343"/>
      <c r="JK39" s="343"/>
      <c r="JL39" s="343"/>
      <c r="JM39" s="343"/>
      <c r="JN39" s="343"/>
      <c r="JO39" s="343"/>
      <c r="JP39" s="343"/>
      <c r="JQ39" s="343"/>
      <c r="JR39" s="343"/>
      <c r="JS39" s="343"/>
      <c r="JT39" s="343"/>
      <c r="JU39" s="343"/>
      <c r="JV39" s="343"/>
      <c r="JW39" s="343"/>
      <c r="JX39" s="343"/>
      <c r="JY39" s="343"/>
      <c r="JZ39" s="343"/>
      <c r="KA39" s="343"/>
      <c r="KB39" s="343"/>
      <c r="KC39" s="343"/>
      <c r="KD39" s="343"/>
      <c r="KE39" s="343"/>
      <c r="KF39" s="343"/>
      <c r="KG39" s="343"/>
      <c r="KH39" s="343"/>
      <c r="KI39" s="343"/>
      <c r="KJ39" s="343"/>
      <c r="KK39" s="343"/>
      <c r="KL39" s="343"/>
      <c r="KM39" s="343"/>
      <c r="KN39" s="343"/>
      <c r="KO39" s="343"/>
      <c r="KP39" s="343"/>
      <c r="KQ39" s="343"/>
      <c r="KR39" s="343"/>
      <c r="KS39" s="343"/>
      <c r="KT39" s="343"/>
      <c r="KU39" s="343"/>
      <c r="KV39" s="343"/>
      <c r="KW39" s="343"/>
      <c r="KX39" s="343"/>
      <c r="KY39" s="343"/>
      <c r="KZ39" s="343"/>
      <c r="LA39" s="343"/>
      <c r="LB39" s="343"/>
      <c r="LC39" s="343"/>
      <c r="LD39" s="343"/>
      <c r="LE39" s="343"/>
      <c r="LF39" s="343"/>
      <c r="LG39" s="343"/>
      <c r="LH39" s="343"/>
      <c r="LI39" s="343"/>
      <c r="LJ39" s="343"/>
      <c r="LK39" s="343"/>
      <c r="LL39" s="343"/>
      <c r="LM39" s="343"/>
      <c r="LN39" s="343"/>
      <c r="LO39" s="343"/>
      <c r="LP39" s="343"/>
      <c r="LQ39" s="343"/>
      <c r="LR39" s="343"/>
      <c r="LS39" s="343"/>
      <c r="LT39" s="343"/>
      <c r="LU39" s="343"/>
      <c r="LV39" s="343"/>
      <c r="LW39" s="343"/>
      <c r="LX39" s="343"/>
      <c r="LY39" s="343"/>
      <c r="LZ39" s="343"/>
      <c r="MA39" s="343"/>
      <c r="MB39" s="343"/>
      <c r="MC39" s="343"/>
      <c r="MD39" s="343"/>
      <c r="ME39" s="343"/>
      <c r="MF39" s="343"/>
      <c r="MG39" s="343"/>
      <c r="MH39" s="343"/>
      <c r="MI39" s="343"/>
      <c r="MJ39" s="343"/>
      <c r="MK39" s="343"/>
      <c r="ML39" s="343"/>
      <c r="MM39" s="343"/>
      <c r="MN39" s="343"/>
      <c r="MO39" s="343"/>
      <c r="MP39" s="343"/>
      <c r="MQ39" s="343"/>
      <c r="MR39" s="343"/>
      <c r="MS39" s="343"/>
      <c r="MT39" s="343"/>
      <c r="MU39" s="343"/>
      <c r="MV39" s="343"/>
      <c r="MW39" s="343"/>
      <c r="MX39" s="343"/>
      <c r="MY39" s="343"/>
      <c r="MZ39" s="343"/>
      <c r="NA39" s="343"/>
      <c r="NB39" s="343"/>
      <c r="NC39" s="343"/>
      <c r="ND39" s="343"/>
      <c r="NE39" s="343"/>
      <c r="NF39" s="343"/>
      <c r="NG39" s="343"/>
      <c r="NH39" s="343"/>
      <c r="NI39" s="343"/>
      <c r="NJ39" s="343"/>
      <c r="NK39" s="343"/>
      <c r="NL39" s="343"/>
      <c r="NM39" s="343"/>
      <c r="NN39" s="343"/>
      <c r="NO39" s="343"/>
      <c r="NP39" s="343"/>
      <c r="NQ39" s="343"/>
      <c r="NR39" s="343"/>
      <c r="NS39" s="343"/>
      <c r="NT39" s="343"/>
      <c r="NU39" s="343"/>
      <c r="NV39" s="343"/>
      <c r="NW39" s="343"/>
      <c r="NX39" s="343"/>
      <c r="NY39" s="343"/>
      <c r="NZ39" s="343"/>
      <c r="OA39" s="343"/>
      <c r="OB39" s="343"/>
      <c r="OC39" s="343"/>
      <c r="OD39" s="343"/>
      <c r="OE39" s="343"/>
      <c r="OF39" s="343"/>
      <c r="OG39" s="343"/>
      <c r="OH39" s="343"/>
      <c r="OI39" s="343"/>
      <c r="OJ39" s="343"/>
      <c r="OK39" s="343"/>
      <c r="OL39" s="343"/>
      <c r="OM39" s="343"/>
      <c r="ON39" s="343"/>
      <c r="OO39" s="343"/>
      <c r="OP39" s="343"/>
      <c r="OQ39" s="343"/>
      <c r="OR39" s="343"/>
      <c r="OS39" s="343"/>
      <c r="OT39" s="343"/>
      <c r="OU39" s="343"/>
      <c r="OV39" s="343"/>
      <c r="OW39" s="343"/>
      <c r="OX39" s="343"/>
      <c r="OY39" s="343"/>
      <c r="OZ39" s="343"/>
      <c r="PA39" s="343"/>
      <c r="PB39" s="343"/>
      <c r="PC39" s="343"/>
      <c r="PD39" s="343"/>
      <c r="PE39" s="343"/>
      <c r="PF39" s="343"/>
      <c r="PG39" s="343"/>
      <c r="PH39" s="343"/>
      <c r="PI39" s="343"/>
      <c r="PJ39" s="343"/>
      <c r="PK39" s="343"/>
      <c r="PL39" s="343"/>
      <c r="PM39" s="343"/>
      <c r="PN39" s="343"/>
      <c r="PO39" s="343"/>
      <c r="PP39" s="343"/>
      <c r="PQ39" s="343"/>
      <c r="PR39" s="343"/>
      <c r="PS39" s="343"/>
      <c r="PT39" s="343"/>
      <c r="PU39" s="343"/>
      <c r="PV39" s="343"/>
      <c r="PW39" s="343"/>
      <c r="PX39" s="343"/>
      <c r="PY39" s="343"/>
      <c r="PZ39" s="343"/>
      <c r="QA39" s="343"/>
      <c r="QB39" s="343"/>
      <c r="QC39" s="343"/>
      <c r="QD39" s="343"/>
      <c r="QE39" s="343"/>
      <c r="QF39" s="343"/>
      <c r="QG39" s="343"/>
      <c r="QH39" s="343"/>
      <c r="QI39" s="343"/>
      <c r="QJ39" s="343"/>
      <c r="QK39" s="343"/>
      <c r="QL39" s="343"/>
      <c r="QM39" s="343"/>
      <c r="QN39" s="343"/>
      <c r="QO39" s="343"/>
      <c r="QP39" s="343"/>
      <c r="QQ39" s="343"/>
      <c r="QR39" s="343"/>
      <c r="QS39" s="343"/>
      <c r="QT39" s="343"/>
      <c r="QU39" s="343"/>
      <c r="QV39" s="343"/>
      <c r="QW39" s="343"/>
      <c r="QX39" s="343"/>
      <c r="QY39" s="343"/>
      <c r="QZ39" s="343"/>
      <c r="RA39" s="343"/>
      <c r="RB39" s="343"/>
      <c r="RC39" s="343"/>
      <c r="RD39" s="343"/>
      <c r="RE39" s="343"/>
      <c r="RF39" s="343"/>
      <c r="RG39" s="343"/>
      <c r="RH39" s="343"/>
      <c r="RI39" s="343"/>
      <c r="RJ39" s="343"/>
      <c r="RK39" s="343"/>
      <c r="RL39" s="343"/>
      <c r="RM39" s="343"/>
      <c r="RN39" s="343"/>
      <c r="RO39" s="343"/>
      <c r="RP39" s="343"/>
      <c r="RQ39" s="343"/>
      <c r="RR39" s="343"/>
      <c r="RS39" s="343"/>
      <c r="RT39" s="343"/>
      <c r="RU39" s="343"/>
      <c r="RV39" s="343"/>
      <c r="RW39" s="343"/>
      <c r="RX39" s="343"/>
      <c r="RY39" s="343"/>
      <c r="RZ39" s="343"/>
      <c r="SA39" s="343"/>
      <c r="SB39" s="343"/>
      <c r="SC39" s="343"/>
      <c r="SD39" s="343"/>
      <c r="SE39" s="343"/>
      <c r="SF39" s="343"/>
      <c r="SG39" s="343"/>
      <c r="SH39" s="343"/>
      <c r="SI39" s="343"/>
      <c r="SJ39" s="343"/>
      <c r="SK39" s="343"/>
      <c r="SL39" s="343"/>
      <c r="SM39" s="343"/>
      <c r="SN39" s="343"/>
      <c r="SO39" s="343"/>
      <c r="SP39" s="343"/>
      <c r="SQ39" s="343"/>
      <c r="SR39" s="343"/>
      <c r="SS39" s="343"/>
      <c r="ST39" s="343"/>
      <c r="SU39" s="343"/>
      <c r="SV39" s="343"/>
      <c r="SW39" s="343"/>
      <c r="SX39" s="343"/>
      <c r="SY39" s="343"/>
      <c r="SZ39" s="343"/>
      <c r="TA39" s="343"/>
      <c r="TB39" s="343"/>
      <c r="TC39" s="343"/>
      <c r="TD39" s="343"/>
      <c r="TE39" s="343"/>
      <c r="TF39" s="343"/>
      <c r="TG39" s="343"/>
      <c r="TH39" s="343"/>
      <c r="TI39" s="343"/>
      <c r="TJ39" s="343"/>
      <c r="TK39" s="343"/>
      <c r="TL39" s="343"/>
      <c r="TM39" s="343"/>
      <c r="TN39" s="343"/>
      <c r="TO39" s="343"/>
      <c r="TP39" s="343"/>
      <c r="TQ39" s="343"/>
      <c r="TR39" s="343"/>
      <c r="TS39" s="343"/>
      <c r="TT39" s="343"/>
      <c r="TU39" s="343"/>
      <c r="TV39" s="343"/>
      <c r="TW39" s="343"/>
      <c r="TX39" s="343"/>
      <c r="TY39" s="343"/>
      <c r="TZ39" s="343"/>
      <c r="UA39" s="343"/>
      <c r="UB39" s="343"/>
      <c r="UC39" s="343"/>
      <c r="UD39" s="343"/>
      <c r="UE39" s="343"/>
      <c r="UF39" s="343"/>
      <c r="UG39" s="343"/>
      <c r="UH39" s="343"/>
      <c r="UI39" s="343"/>
      <c r="UJ39" s="343"/>
      <c r="UK39" s="343"/>
      <c r="UL39" s="343"/>
      <c r="UM39" s="343"/>
      <c r="UN39" s="343"/>
      <c r="UO39" s="343"/>
      <c r="UP39" s="343"/>
      <c r="UQ39" s="343"/>
      <c r="UR39" s="343"/>
      <c r="US39" s="343"/>
      <c r="UT39" s="343"/>
      <c r="UU39" s="343"/>
      <c r="UV39" s="343"/>
      <c r="UW39" s="343"/>
      <c r="UX39" s="343"/>
      <c r="UY39" s="343"/>
      <c r="UZ39" s="343"/>
      <c r="VA39" s="343"/>
      <c r="VB39" s="343"/>
      <c r="VC39" s="343"/>
      <c r="VD39" s="343"/>
      <c r="VE39" s="343"/>
      <c r="VF39" s="343"/>
      <c r="VG39" s="343"/>
      <c r="VH39" s="343"/>
      <c r="VI39" s="343"/>
      <c r="VJ39" s="343"/>
      <c r="VK39" s="343"/>
      <c r="VL39" s="343"/>
      <c r="VM39" s="343"/>
      <c r="VN39" s="343"/>
      <c r="VO39" s="343"/>
      <c r="VP39" s="343"/>
      <c r="VQ39" s="343"/>
      <c r="VR39" s="343"/>
      <c r="VS39" s="343"/>
      <c r="VT39" s="343"/>
      <c r="VU39" s="343"/>
      <c r="VV39" s="343"/>
      <c r="VW39" s="343"/>
      <c r="VX39" s="343"/>
      <c r="VY39" s="343"/>
      <c r="VZ39" s="343"/>
      <c r="WA39" s="343"/>
      <c r="WB39" s="343"/>
      <c r="WC39" s="343"/>
      <c r="WD39" s="343"/>
      <c r="WE39" s="343"/>
      <c r="WF39" s="343"/>
      <c r="WG39" s="343"/>
      <c r="WH39" s="343"/>
      <c r="WI39" s="343"/>
      <c r="WJ39" s="343"/>
      <c r="WK39" s="343"/>
      <c r="WL39" s="343"/>
      <c r="WM39" s="343"/>
      <c r="WN39" s="343"/>
      <c r="WO39" s="343"/>
      <c r="WP39" s="343"/>
      <c r="WQ39" s="343"/>
      <c r="WR39" s="343"/>
      <c r="WS39" s="343"/>
      <c r="WT39" s="343"/>
      <c r="WU39" s="343"/>
      <c r="WV39" s="343"/>
      <c r="WW39" s="343"/>
      <c r="WX39" s="343"/>
      <c r="WY39" s="343"/>
      <c r="WZ39" s="343"/>
      <c r="XA39" s="343"/>
      <c r="XB39" s="343"/>
      <c r="XC39" s="343"/>
      <c r="XD39" s="343"/>
      <c r="XE39" s="343"/>
      <c r="XF39" s="343"/>
      <c r="XG39" s="343"/>
      <c r="XH39" s="343"/>
      <c r="XI39" s="343"/>
      <c r="XJ39" s="343"/>
      <c r="XK39" s="343"/>
      <c r="XL39" s="343"/>
      <c r="XM39" s="343"/>
      <c r="XN39" s="343"/>
      <c r="XO39" s="343"/>
      <c r="XP39" s="343"/>
      <c r="XQ39" s="343"/>
      <c r="XR39" s="343"/>
      <c r="XS39" s="343"/>
      <c r="XT39" s="343"/>
      <c r="XU39" s="343"/>
      <c r="XV39" s="343"/>
      <c r="XW39" s="343"/>
      <c r="XX39" s="343"/>
      <c r="XY39" s="343"/>
      <c r="XZ39" s="343"/>
      <c r="YA39" s="343"/>
      <c r="YB39" s="343"/>
      <c r="YC39" s="343"/>
      <c r="YD39" s="343"/>
      <c r="YE39" s="343"/>
      <c r="YF39" s="343"/>
      <c r="YG39" s="343"/>
      <c r="YH39" s="343"/>
      <c r="YI39" s="343"/>
      <c r="YJ39" s="343"/>
      <c r="YK39" s="343"/>
      <c r="YL39" s="343"/>
      <c r="YM39" s="343"/>
      <c r="YN39" s="343"/>
      <c r="YO39" s="343"/>
      <c r="YP39" s="343"/>
      <c r="YQ39" s="343"/>
      <c r="YR39" s="343"/>
      <c r="YS39" s="343"/>
      <c r="YT39" s="343"/>
      <c r="YU39" s="343"/>
      <c r="YV39" s="343"/>
      <c r="YW39" s="343"/>
      <c r="YX39" s="343"/>
      <c r="YY39" s="343"/>
      <c r="YZ39" s="343"/>
      <c r="ZA39" s="343"/>
      <c r="ZB39" s="343"/>
      <c r="ZC39" s="343"/>
      <c r="ZD39" s="343"/>
      <c r="ZE39" s="343"/>
      <c r="ZF39" s="343"/>
      <c r="ZG39" s="343"/>
      <c r="ZH39" s="343"/>
      <c r="ZI39" s="343"/>
      <c r="ZJ39" s="343"/>
      <c r="ZK39" s="343"/>
      <c r="ZL39" s="343"/>
      <c r="ZM39" s="343"/>
      <c r="ZN39" s="343"/>
      <c r="ZO39" s="343"/>
      <c r="ZP39" s="343"/>
      <c r="ZQ39" s="343"/>
      <c r="ZR39" s="343"/>
      <c r="ZS39" s="343"/>
      <c r="ZT39" s="343"/>
      <c r="ZU39" s="343"/>
      <c r="ZV39" s="343"/>
      <c r="ZW39" s="343"/>
      <c r="ZX39" s="343"/>
      <c r="ZY39" s="343"/>
      <c r="ZZ39" s="343"/>
      <c r="AAA39" s="343"/>
      <c r="AAB39" s="343"/>
      <c r="AAC39" s="343"/>
      <c r="AAD39" s="343"/>
      <c r="AAE39" s="343"/>
      <c r="AAF39" s="343"/>
      <c r="AAG39" s="343"/>
      <c r="AAH39" s="343"/>
      <c r="AAI39" s="343"/>
      <c r="AAJ39" s="343"/>
      <c r="AAK39" s="343"/>
      <c r="AAL39" s="343"/>
      <c r="AAM39" s="343"/>
      <c r="AAN39" s="343"/>
      <c r="AAO39" s="343"/>
      <c r="AAP39" s="343"/>
      <c r="AAQ39" s="343"/>
      <c r="AAR39" s="343"/>
      <c r="AAS39" s="343"/>
      <c r="AAT39" s="343"/>
      <c r="AAU39" s="343"/>
      <c r="AAV39" s="343"/>
      <c r="AAW39" s="343"/>
      <c r="AAX39" s="343"/>
      <c r="AAY39" s="343"/>
      <c r="AAZ39" s="343"/>
      <c r="ABA39" s="343"/>
      <c r="ABB39" s="343"/>
      <c r="ABC39" s="343"/>
      <c r="ABD39" s="343"/>
      <c r="ABE39" s="343"/>
      <c r="ABF39" s="343"/>
      <c r="ABG39" s="343"/>
      <c r="ABH39" s="343"/>
      <c r="ABI39" s="343"/>
      <c r="ABJ39" s="343"/>
      <c r="ABK39" s="343"/>
      <c r="ABL39" s="343"/>
      <c r="ABM39" s="343"/>
      <c r="ABN39" s="343"/>
      <c r="ABO39" s="343"/>
      <c r="ABP39" s="343"/>
      <c r="ABQ39" s="343"/>
      <c r="ABR39" s="343"/>
      <c r="ABS39" s="343"/>
      <c r="ABT39" s="343"/>
      <c r="ABU39" s="343"/>
      <c r="ABV39" s="343"/>
      <c r="ABW39" s="343"/>
      <c r="ABX39" s="343"/>
      <c r="ABY39" s="343"/>
      <c r="ABZ39" s="343"/>
      <c r="ACA39" s="343"/>
      <c r="ACB39" s="343"/>
      <c r="ACC39" s="343"/>
      <c r="ACD39" s="343"/>
      <c r="ACE39" s="343"/>
      <c r="ACF39" s="343"/>
      <c r="ACG39" s="343"/>
      <c r="ACH39" s="343"/>
      <c r="ACI39" s="343"/>
      <c r="ACJ39" s="343"/>
      <c r="ACK39" s="343"/>
      <c r="ACL39" s="343"/>
      <c r="ACM39" s="343"/>
      <c r="ACN39" s="343"/>
      <c r="ACO39" s="343"/>
      <c r="ACP39" s="343"/>
      <c r="ACQ39" s="343"/>
      <c r="ACR39" s="343"/>
      <c r="ACS39" s="343"/>
      <c r="ACT39" s="343"/>
      <c r="ACU39" s="343"/>
      <c r="ACV39" s="343"/>
      <c r="ACW39" s="343"/>
      <c r="ACX39" s="343"/>
      <c r="ACY39" s="343"/>
      <c r="ACZ39" s="343"/>
      <c r="ADA39" s="343"/>
      <c r="ADB39" s="343"/>
      <c r="ADC39" s="343"/>
      <c r="ADD39" s="343"/>
      <c r="ADE39" s="343"/>
      <c r="ADF39" s="343"/>
      <c r="ADG39" s="343"/>
      <c r="ADH39" s="343"/>
      <c r="ADI39" s="343"/>
      <c r="ADJ39" s="343"/>
      <c r="ADK39" s="343"/>
      <c r="ADL39" s="343"/>
      <c r="ADM39" s="343"/>
      <c r="ADN39" s="343"/>
      <c r="ADO39" s="343"/>
      <c r="ADP39" s="343"/>
      <c r="ADQ39" s="343"/>
      <c r="ADR39" s="343"/>
      <c r="ADS39" s="343"/>
      <c r="ADT39" s="343"/>
      <c r="ADU39" s="343"/>
      <c r="ADV39" s="343"/>
      <c r="ADW39" s="343"/>
      <c r="ADX39" s="343"/>
      <c r="ADY39" s="343"/>
      <c r="ADZ39" s="343"/>
      <c r="AEA39" s="343"/>
      <c r="AEB39" s="343"/>
      <c r="AEC39" s="343"/>
      <c r="AED39" s="343"/>
      <c r="AEE39" s="343"/>
      <c r="AEF39" s="343"/>
      <c r="AEG39" s="343"/>
      <c r="AEH39" s="343"/>
      <c r="AEI39" s="343"/>
      <c r="AEJ39" s="343"/>
      <c r="AEK39" s="343"/>
      <c r="AEL39" s="343"/>
      <c r="AEM39" s="343"/>
      <c r="AEN39" s="343"/>
      <c r="AEO39" s="343"/>
      <c r="AEP39" s="343"/>
      <c r="AEQ39" s="343"/>
      <c r="AER39" s="343"/>
      <c r="AES39" s="343"/>
      <c r="AET39" s="343"/>
      <c r="AEU39" s="343"/>
      <c r="AEV39" s="343"/>
      <c r="AEW39" s="343"/>
      <c r="AEX39" s="343"/>
      <c r="AEY39" s="343"/>
      <c r="AEZ39" s="343"/>
      <c r="AFA39" s="343"/>
      <c r="AFB39" s="343"/>
      <c r="AFC39" s="343"/>
      <c r="AFD39" s="343"/>
      <c r="AFE39" s="343"/>
      <c r="AFF39" s="343"/>
      <c r="AFG39" s="343"/>
      <c r="AFH39" s="343"/>
      <c r="AFI39" s="343"/>
      <c r="AFJ39" s="343"/>
      <c r="AFK39" s="343"/>
      <c r="AFL39" s="343"/>
      <c r="AFM39" s="343"/>
      <c r="AFN39" s="343"/>
      <c r="AFO39" s="343"/>
      <c r="AFP39" s="343"/>
      <c r="AFQ39" s="343"/>
      <c r="AFR39" s="343"/>
      <c r="AFS39" s="343"/>
      <c r="AFT39" s="343"/>
      <c r="AFU39" s="343"/>
      <c r="AFV39" s="343"/>
      <c r="AFW39" s="343"/>
      <c r="AFX39" s="343"/>
      <c r="AFY39" s="343"/>
      <c r="AFZ39" s="343"/>
      <c r="AGA39" s="343"/>
      <c r="AGB39" s="343"/>
      <c r="AGC39" s="343"/>
      <c r="AGD39" s="343"/>
      <c r="AGE39" s="343"/>
      <c r="AGF39" s="343"/>
      <c r="AGG39" s="343"/>
      <c r="AGH39" s="343"/>
      <c r="AGI39" s="343"/>
      <c r="AGJ39" s="343"/>
      <c r="AGK39" s="343"/>
      <c r="AGL39" s="343"/>
      <c r="AGM39" s="343"/>
      <c r="AGN39" s="343"/>
      <c r="AGO39" s="343"/>
      <c r="AGP39" s="343"/>
      <c r="AGQ39" s="343"/>
      <c r="AGR39" s="343"/>
      <c r="AGS39" s="343"/>
      <c r="AGT39" s="343"/>
      <c r="AGU39" s="343"/>
      <c r="AGV39" s="343"/>
      <c r="AGW39" s="343"/>
      <c r="AGX39" s="343"/>
      <c r="AGY39" s="343"/>
      <c r="AGZ39" s="343"/>
      <c r="AHA39" s="343"/>
      <c r="AHB39" s="343"/>
      <c r="AHC39" s="343"/>
      <c r="AHD39" s="343"/>
      <c r="AHE39" s="343"/>
      <c r="AHF39" s="343"/>
      <c r="AHG39" s="343"/>
      <c r="AHH39" s="343"/>
      <c r="AHI39" s="343"/>
      <c r="AHJ39" s="343"/>
      <c r="AHK39" s="343"/>
      <c r="AHL39" s="343"/>
      <c r="AHM39" s="343"/>
      <c r="AHN39" s="343"/>
      <c r="AHO39" s="343"/>
      <c r="AHP39" s="343"/>
      <c r="AHQ39" s="343"/>
      <c r="AHR39" s="343"/>
      <c r="AHS39" s="343"/>
      <c r="AHT39" s="343"/>
      <c r="AHU39" s="343"/>
      <c r="AHV39" s="343"/>
      <c r="AHW39" s="343"/>
      <c r="AHX39" s="343"/>
      <c r="AHY39" s="343"/>
      <c r="AHZ39" s="343"/>
      <c r="AIA39" s="343"/>
      <c r="AIB39" s="343"/>
      <c r="AIC39" s="343"/>
      <c r="AID39" s="343"/>
      <c r="AIE39" s="343"/>
      <c r="AIF39" s="343"/>
      <c r="AIG39" s="343"/>
      <c r="AIH39" s="343"/>
      <c r="AII39" s="343"/>
      <c r="AIJ39" s="343"/>
      <c r="AIK39" s="343"/>
      <c r="AIL39" s="343"/>
      <c r="AIM39" s="343"/>
      <c r="AIN39" s="343"/>
      <c r="AIO39" s="343"/>
      <c r="AIP39" s="343"/>
      <c r="AIQ39" s="343"/>
      <c r="AIR39" s="343"/>
      <c r="AIS39" s="343"/>
      <c r="AIT39" s="343"/>
      <c r="AIU39" s="343"/>
      <c r="AIV39" s="343"/>
      <c r="AIW39" s="343"/>
      <c r="AIX39" s="343"/>
      <c r="AIY39" s="343"/>
      <c r="AIZ39" s="343"/>
      <c r="AJA39" s="343"/>
      <c r="AJB39" s="343"/>
      <c r="AJC39" s="343"/>
      <c r="AJD39" s="343"/>
      <c r="AJE39" s="343"/>
      <c r="AJF39" s="343"/>
      <c r="AJG39" s="343"/>
      <c r="AJH39" s="343"/>
      <c r="AJI39" s="343"/>
      <c r="AJJ39" s="343"/>
      <c r="AJK39" s="343"/>
      <c r="AJL39" s="343"/>
      <c r="AJM39" s="343"/>
      <c r="AJN39" s="343"/>
      <c r="AJO39" s="343"/>
      <c r="AJP39" s="343"/>
      <c r="AJQ39" s="343"/>
      <c r="AJR39" s="343"/>
      <c r="AJS39" s="343"/>
      <c r="AJT39" s="343"/>
      <c r="AJU39" s="343"/>
      <c r="AJV39" s="343"/>
      <c r="AJW39" s="343"/>
      <c r="AJX39" s="343"/>
      <c r="AJY39" s="343"/>
      <c r="AJZ39" s="343"/>
      <c r="AKA39" s="343"/>
      <c r="AKB39" s="343"/>
      <c r="AKC39" s="343"/>
      <c r="AKD39" s="343"/>
      <c r="AKE39" s="343"/>
      <c r="AKF39" s="343"/>
      <c r="AKG39" s="343"/>
      <c r="AKH39" s="343"/>
      <c r="AKI39" s="343"/>
      <c r="AKJ39" s="343"/>
      <c r="AKK39" s="343"/>
      <c r="AKL39" s="343"/>
      <c r="AKM39" s="343"/>
      <c r="AKN39" s="343"/>
      <c r="AKO39" s="343"/>
      <c r="AKP39" s="343"/>
      <c r="AKQ39" s="343"/>
      <c r="AKR39" s="343"/>
      <c r="AKS39" s="343"/>
      <c r="AKT39" s="343"/>
      <c r="AKU39" s="343"/>
      <c r="AKV39" s="343"/>
      <c r="AKW39" s="343"/>
      <c r="AKX39" s="343"/>
      <c r="AKY39" s="343"/>
      <c r="AKZ39" s="343"/>
      <c r="ALA39" s="343"/>
      <c r="ALB39" s="343"/>
      <c r="ALC39" s="343"/>
      <c r="ALD39" s="343"/>
      <c r="ALE39" s="343"/>
      <c r="ALF39" s="343"/>
      <c r="ALG39" s="343"/>
      <c r="ALH39" s="343"/>
      <c r="ALI39" s="343"/>
      <c r="ALJ39" s="343"/>
      <c r="ALK39" s="343"/>
      <c r="ALL39" s="343"/>
      <c r="ALM39" s="343"/>
      <c r="ALN39" s="343"/>
      <c r="ALO39" s="343"/>
      <c r="ALP39" s="343"/>
      <c r="ALQ39" s="343"/>
      <c r="ALR39" s="343"/>
      <c r="ALS39" s="343"/>
      <c r="ALT39" s="343"/>
      <c r="ALU39" s="343"/>
      <c r="ALV39" s="343"/>
      <c r="ALW39" s="343"/>
      <c r="ALX39" s="343"/>
      <c r="ALY39" s="343"/>
      <c r="ALZ39" s="343"/>
      <c r="AMA39" s="343"/>
      <c r="AMB39" s="343"/>
      <c r="AMC39" s="343"/>
      <c r="AMD39" s="343"/>
      <c r="AME39" s="343"/>
      <c r="AMF39" s="343"/>
      <c r="AMG39" s="343"/>
      <c r="AMH39" s="343"/>
      <c r="AMI39" s="343"/>
      <c r="AMJ39" s="343"/>
      <c r="AMK39" s="343"/>
    </row>
    <row r="40" spans="1:1025" x14ac:dyDescent="0.2">
      <c r="A40" s="1" t="s">
        <v>126</v>
      </c>
      <c r="B40" s="360" t="s">
        <v>127</v>
      </c>
      <c r="C40" s="19" t="s">
        <v>412</v>
      </c>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3"/>
      <c r="IK40" s="343"/>
      <c r="IL40" s="343"/>
      <c r="IM40" s="343"/>
      <c r="IN40" s="343"/>
      <c r="IO40" s="343"/>
      <c r="IP40" s="343"/>
      <c r="IQ40" s="343"/>
      <c r="IR40" s="343"/>
      <c r="IS40" s="343"/>
      <c r="IT40" s="343"/>
      <c r="IU40" s="343"/>
      <c r="IV40" s="343"/>
      <c r="IW40" s="343"/>
      <c r="IX40" s="343"/>
      <c r="IY40" s="343"/>
      <c r="IZ40" s="343"/>
      <c r="JA40" s="343"/>
      <c r="JB40" s="343"/>
      <c r="JC40" s="343"/>
      <c r="JD40" s="343"/>
      <c r="JE40" s="343"/>
      <c r="JF40" s="343"/>
      <c r="JG40" s="343"/>
      <c r="JH40" s="343"/>
      <c r="JI40" s="343"/>
      <c r="JJ40" s="343"/>
      <c r="JK40" s="343"/>
      <c r="JL40" s="343"/>
      <c r="JM40" s="343"/>
      <c r="JN40" s="343"/>
      <c r="JO40" s="343"/>
      <c r="JP40" s="343"/>
      <c r="JQ40" s="343"/>
      <c r="JR40" s="343"/>
      <c r="JS40" s="343"/>
      <c r="JT40" s="343"/>
      <c r="JU40" s="343"/>
      <c r="JV40" s="343"/>
      <c r="JW40" s="343"/>
      <c r="JX40" s="343"/>
      <c r="JY40" s="343"/>
      <c r="JZ40" s="343"/>
      <c r="KA40" s="343"/>
      <c r="KB40" s="343"/>
      <c r="KC40" s="343"/>
      <c r="KD40" s="343"/>
      <c r="KE40" s="343"/>
      <c r="KF40" s="343"/>
      <c r="KG40" s="343"/>
      <c r="KH40" s="343"/>
      <c r="KI40" s="343"/>
      <c r="KJ40" s="343"/>
      <c r="KK40" s="343"/>
      <c r="KL40" s="343"/>
      <c r="KM40" s="343"/>
      <c r="KN40" s="343"/>
      <c r="KO40" s="343"/>
      <c r="KP40" s="343"/>
      <c r="KQ40" s="343"/>
      <c r="KR40" s="343"/>
      <c r="KS40" s="343"/>
      <c r="KT40" s="343"/>
      <c r="KU40" s="343"/>
      <c r="KV40" s="343"/>
      <c r="KW40" s="343"/>
      <c r="KX40" s="343"/>
      <c r="KY40" s="343"/>
      <c r="KZ40" s="343"/>
      <c r="LA40" s="343"/>
      <c r="LB40" s="343"/>
      <c r="LC40" s="343"/>
      <c r="LD40" s="343"/>
      <c r="LE40" s="343"/>
      <c r="LF40" s="343"/>
      <c r="LG40" s="343"/>
      <c r="LH40" s="343"/>
      <c r="LI40" s="343"/>
      <c r="LJ40" s="343"/>
      <c r="LK40" s="343"/>
      <c r="LL40" s="343"/>
      <c r="LM40" s="343"/>
      <c r="LN40" s="343"/>
      <c r="LO40" s="343"/>
      <c r="LP40" s="343"/>
      <c r="LQ40" s="343"/>
      <c r="LR40" s="343"/>
      <c r="LS40" s="343"/>
      <c r="LT40" s="343"/>
      <c r="LU40" s="343"/>
      <c r="LV40" s="343"/>
      <c r="LW40" s="343"/>
      <c r="LX40" s="343"/>
      <c r="LY40" s="343"/>
      <c r="LZ40" s="343"/>
      <c r="MA40" s="343"/>
      <c r="MB40" s="343"/>
      <c r="MC40" s="343"/>
      <c r="MD40" s="343"/>
      <c r="ME40" s="343"/>
      <c r="MF40" s="343"/>
      <c r="MG40" s="343"/>
      <c r="MH40" s="343"/>
      <c r="MI40" s="343"/>
      <c r="MJ40" s="343"/>
      <c r="MK40" s="343"/>
      <c r="ML40" s="343"/>
      <c r="MM40" s="343"/>
      <c r="MN40" s="343"/>
      <c r="MO40" s="343"/>
      <c r="MP40" s="343"/>
      <c r="MQ40" s="343"/>
      <c r="MR40" s="343"/>
      <c r="MS40" s="343"/>
      <c r="MT40" s="343"/>
      <c r="MU40" s="343"/>
      <c r="MV40" s="343"/>
      <c r="MW40" s="343"/>
      <c r="MX40" s="343"/>
      <c r="MY40" s="343"/>
      <c r="MZ40" s="343"/>
      <c r="NA40" s="343"/>
      <c r="NB40" s="343"/>
      <c r="NC40" s="343"/>
      <c r="ND40" s="343"/>
      <c r="NE40" s="343"/>
      <c r="NF40" s="343"/>
      <c r="NG40" s="343"/>
      <c r="NH40" s="343"/>
      <c r="NI40" s="343"/>
      <c r="NJ40" s="343"/>
      <c r="NK40" s="343"/>
      <c r="NL40" s="343"/>
      <c r="NM40" s="343"/>
      <c r="NN40" s="343"/>
      <c r="NO40" s="343"/>
      <c r="NP40" s="343"/>
      <c r="NQ40" s="343"/>
      <c r="NR40" s="343"/>
      <c r="NS40" s="343"/>
      <c r="NT40" s="343"/>
      <c r="NU40" s="343"/>
      <c r="NV40" s="343"/>
      <c r="NW40" s="343"/>
      <c r="NX40" s="343"/>
      <c r="NY40" s="343"/>
      <c r="NZ40" s="343"/>
      <c r="OA40" s="343"/>
      <c r="OB40" s="343"/>
      <c r="OC40" s="343"/>
      <c r="OD40" s="343"/>
      <c r="OE40" s="343"/>
      <c r="OF40" s="343"/>
      <c r="OG40" s="343"/>
      <c r="OH40" s="343"/>
      <c r="OI40" s="343"/>
      <c r="OJ40" s="343"/>
      <c r="OK40" s="343"/>
      <c r="OL40" s="343"/>
      <c r="OM40" s="343"/>
      <c r="ON40" s="343"/>
      <c r="OO40" s="343"/>
      <c r="OP40" s="343"/>
      <c r="OQ40" s="343"/>
      <c r="OR40" s="343"/>
      <c r="OS40" s="343"/>
      <c r="OT40" s="343"/>
      <c r="OU40" s="343"/>
      <c r="OV40" s="343"/>
      <c r="OW40" s="343"/>
      <c r="OX40" s="343"/>
      <c r="OY40" s="343"/>
      <c r="OZ40" s="343"/>
      <c r="PA40" s="343"/>
      <c r="PB40" s="343"/>
      <c r="PC40" s="343"/>
      <c r="PD40" s="343"/>
      <c r="PE40" s="343"/>
      <c r="PF40" s="343"/>
      <c r="PG40" s="343"/>
      <c r="PH40" s="343"/>
      <c r="PI40" s="343"/>
      <c r="PJ40" s="343"/>
      <c r="PK40" s="343"/>
      <c r="PL40" s="343"/>
      <c r="PM40" s="343"/>
      <c r="PN40" s="343"/>
      <c r="PO40" s="343"/>
      <c r="PP40" s="343"/>
      <c r="PQ40" s="343"/>
      <c r="PR40" s="343"/>
      <c r="PS40" s="343"/>
      <c r="PT40" s="343"/>
      <c r="PU40" s="343"/>
      <c r="PV40" s="343"/>
      <c r="PW40" s="343"/>
      <c r="PX40" s="343"/>
      <c r="PY40" s="343"/>
      <c r="PZ40" s="343"/>
      <c r="QA40" s="343"/>
      <c r="QB40" s="343"/>
      <c r="QC40" s="343"/>
      <c r="QD40" s="343"/>
      <c r="QE40" s="343"/>
      <c r="QF40" s="343"/>
      <c r="QG40" s="343"/>
      <c r="QH40" s="343"/>
      <c r="QI40" s="343"/>
      <c r="QJ40" s="343"/>
      <c r="QK40" s="343"/>
      <c r="QL40" s="343"/>
      <c r="QM40" s="343"/>
      <c r="QN40" s="343"/>
      <c r="QO40" s="343"/>
      <c r="QP40" s="343"/>
      <c r="QQ40" s="343"/>
      <c r="QR40" s="343"/>
      <c r="QS40" s="343"/>
      <c r="QT40" s="343"/>
      <c r="QU40" s="343"/>
      <c r="QV40" s="343"/>
      <c r="QW40" s="343"/>
      <c r="QX40" s="343"/>
      <c r="QY40" s="343"/>
      <c r="QZ40" s="343"/>
      <c r="RA40" s="343"/>
      <c r="RB40" s="343"/>
      <c r="RC40" s="343"/>
      <c r="RD40" s="343"/>
      <c r="RE40" s="343"/>
      <c r="RF40" s="343"/>
      <c r="RG40" s="343"/>
      <c r="RH40" s="343"/>
      <c r="RI40" s="343"/>
      <c r="RJ40" s="343"/>
      <c r="RK40" s="343"/>
      <c r="RL40" s="343"/>
      <c r="RM40" s="343"/>
      <c r="RN40" s="343"/>
      <c r="RO40" s="343"/>
      <c r="RP40" s="343"/>
      <c r="RQ40" s="343"/>
      <c r="RR40" s="343"/>
      <c r="RS40" s="343"/>
      <c r="RT40" s="343"/>
      <c r="RU40" s="343"/>
      <c r="RV40" s="343"/>
      <c r="RW40" s="343"/>
      <c r="RX40" s="343"/>
      <c r="RY40" s="343"/>
      <c r="RZ40" s="343"/>
      <c r="SA40" s="343"/>
      <c r="SB40" s="343"/>
      <c r="SC40" s="343"/>
      <c r="SD40" s="343"/>
      <c r="SE40" s="343"/>
      <c r="SF40" s="343"/>
      <c r="SG40" s="343"/>
      <c r="SH40" s="343"/>
      <c r="SI40" s="343"/>
      <c r="SJ40" s="343"/>
      <c r="SK40" s="343"/>
      <c r="SL40" s="343"/>
      <c r="SM40" s="343"/>
      <c r="SN40" s="343"/>
      <c r="SO40" s="343"/>
      <c r="SP40" s="343"/>
      <c r="SQ40" s="343"/>
      <c r="SR40" s="343"/>
      <c r="SS40" s="343"/>
      <c r="ST40" s="343"/>
      <c r="SU40" s="343"/>
      <c r="SV40" s="343"/>
      <c r="SW40" s="343"/>
      <c r="SX40" s="343"/>
      <c r="SY40" s="343"/>
      <c r="SZ40" s="343"/>
      <c r="TA40" s="343"/>
      <c r="TB40" s="343"/>
      <c r="TC40" s="343"/>
      <c r="TD40" s="343"/>
      <c r="TE40" s="343"/>
      <c r="TF40" s="343"/>
      <c r="TG40" s="343"/>
      <c r="TH40" s="343"/>
      <c r="TI40" s="343"/>
      <c r="TJ40" s="343"/>
      <c r="TK40" s="343"/>
      <c r="TL40" s="343"/>
      <c r="TM40" s="343"/>
      <c r="TN40" s="343"/>
      <c r="TO40" s="343"/>
      <c r="TP40" s="343"/>
      <c r="TQ40" s="343"/>
      <c r="TR40" s="343"/>
      <c r="TS40" s="343"/>
      <c r="TT40" s="343"/>
      <c r="TU40" s="343"/>
      <c r="TV40" s="343"/>
      <c r="TW40" s="343"/>
      <c r="TX40" s="343"/>
      <c r="TY40" s="343"/>
      <c r="TZ40" s="343"/>
      <c r="UA40" s="343"/>
      <c r="UB40" s="343"/>
      <c r="UC40" s="343"/>
      <c r="UD40" s="343"/>
      <c r="UE40" s="343"/>
      <c r="UF40" s="343"/>
      <c r="UG40" s="343"/>
      <c r="UH40" s="343"/>
      <c r="UI40" s="343"/>
      <c r="UJ40" s="343"/>
      <c r="UK40" s="343"/>
      <c r="UL40" s="343"/>
      <c r="UM40" s="343"/>
      <c r="UN40" s="343"/>
      <c r="UO40" s="343"/>
      <c r="UP40" s="343"/>
      <c r="UQ40" s="343"/>
      <c r="UR40" s="343"/>
      <c r="US40" s="343"/>
      <c r="UT40" s="343"/>
      <c r="UU40" s="343"/>
      <c r="UV40" s="343"/>
      <c r="UW40" s="343"/>
      <c r="UX40" s="343"/>
      <c r="UY40" s="343"/>
      <c r="UZ40" s="343"/>
      <c r="VA40" s="343"/>
      <c r="VB40" s="343"/>
      <c r="VC40" s="343"/>
      <c r="VD40" s="343"/>
      <c r="VE40" s="343"/>
      <c r="VF40" s="343"/>
      <c r="VG40" s="343"/>
      <c r="VH40" s="343"/>
      <c r="VI40" s="343"/>
      <c r="VJ40" s="343"/>
      <c r="VK40" s="343"/>
      <c r="VL40" s="343"/>
      <c r="VM40" s="343"/>
      <c r="VN40" s="343"/>
      <c r="VO40" s="343"/>
      <c r="VP40" s="343"/>
      <c r="VQ40" s="343"/>
      <c r="VR40" s="343"/>
      <c r="VS40" s="343"/>
      <c r="VT40" s="343"/>
      <c r="VU40" s="343"/>
      <c r="VV40" s="343"/>
      <c r="VW40" s="343"/>
      <c r="VX40" s="343"/>
      <c r="VY40" s="343"/>
      <c r="VZ40" s="343"/>
      <c r="WA40" s="343"/>
      <c r="WB40" s="343"/>
      <c r="WC40" s="343"/>
      <c r="WD40" s="343"/>
      <c r="WE40" s="343"/>
      <c r="WF40" s="343"/>
      <c r="WG40" s="343"/>
      <c r="WH40" s="343"/>
      <c r="WI40" s="343"/>
      <c r="WJ40" s="343"/>
      <c r="WK40" s="343"/>
      <c r="WL40" s="343"/>
      <c r="WM40" s="343"/>
      <c r="WN40" s="343"/>
      <c r="WO40" s="343"/>
      <c r="WP40" s="343"/>
      <c r="WQ40" s="343"/>
      <c r="WR40" s="343"/>
      <c r="WS40" s="343"/>
      <c r="WT40" s="343"/>
      <c r="WU40" s="343"/>
      <c r="WV40" s="343"/>
      <c r="WW40" s="343"/>
      <c r="WX40" s="343"/>
      <c r="WY40" s="343"/>
      <c r="WZ40" s="343"/>
      <c r="XA40" s="343"/>
      <c r="XB40" s="343"/>
      <c r="XC40" s="343"/>
      <c r="XD40" s="343"/>
      <c r="XE40" s="343"/>
      <c r="XF40" s="343"/>
      <c r="XG40" s="343"/>
      <c r="XH40" s="343"/>
      <c r="XI40" s="343"/>
      <c r="XJ40" s="343"/>
      <c r="XK40" s="343"/>
      <c r="XL40" s="343"/>
      <c r="XM40" s="343"/>
      <c r="XN40" s="343"/>
      <c r="XO40" s="343"/>
      <c r="XP40" s="343"/>
      <c r="XQ40" s="343"/>
      <c r="XR40" s="343"/>
      <c r="XS40" s="343"/>
      <c r="XT40" s="343"/>
      <c r="XU40" s="343"/>
      <c r="XV40" s="343"/>
      <c r="XW40" s="343"/>
      <c r="XX40" s="343"/>
      <c r="XY40" s="343"/>
      <c r="XZ40" s="343"/>
      <c r="YA40" s="343"/>
      <c r="YB40" s="343"/>
      <c r="YC40" s="343"/>
      <c r="YD40" s="343"/>
      <c r="YE40" s="343"/>
      <c r="YF40" s="343"/>
      <c r="YG40" s="343"/>
      <c r="YH40" s="343"/>
      <c r="YI40" s="343"/>
      <c r="YJ40" s="343"/>
      <c r="YK40" s="343"/>
      <c r="YL40" s="343"/>
      <c r="YM40" s="343"/>
      <c r="YN40" s="343"/>
      <c r="YO40" s="343"/>
      <c r="YP40" s="343"/>
      <c r="YQ40" s="343"/>
      <c r="YR40" s="343"/>
      <c r="YS40" s="343"/>
      <c r="YT40" s="343"/>
      <c r="YU40" s="343"/>
      <c r="YV40" s="343"/>
      <c r="YW40" s="343"/>
      <c r="YX40" s="343"/>
      <c r="YY40" s="343"/>
      <c r="YZ40" s="343"/>
      <c r="ZA40" s="343"/>
      <c r="ZB40" s="343"/>
      <c r="ZC40" s="343"/>
      <c r="ZD40" s="343"/>
      <c r="ZE40" s="343"/>
      <c r="ZF40" s="343"/>
      <c r="ZG40" s="343"/>
      <c r="ZH40" s="343"/>
      <c r="ZI40" s="343"/>
      <c r="ZJ40" s="343"/>
      <c r="ZK40" s="343"/>
      <c r="ZL40" s="343"/>
      <c r="ZM40" s="343"/>
      <c r="ZN40" s="343"/>
      <c r="ZO40" s="343"/>
      <c r="ZP40" s="343"/>
      <c r="ZQ40" s="343"/>
      <c r="ZR40" s="343"/>
      <c r="ZS40" s="343"/>
      <c r="ZT40" s="343"/>
      <c r="ZU40" s="343"/>
      <c r="ZV40" s="343"/>
      <c r="ZW40" s="343"/>
      <c r="ZX40" s="343"/>
      <c r="ZY40" s="343"/>
      <c r="ZZ40" s="343"/>
      <c r="AAA40" s="343"/>
      <c r="AAB40" s="343"/>
      <c r="AAC40" s="343"/>
      <c r="AAD40" s="343"/>
      <c r="AAE40" s="343"/>
      <c r="AAF40" s="343"/>
      <c r="AAG40" s="343"/>
      <c r="AAH40" s="343"/>
      <c r="AAI40" s="343"/>
      <c r="AAJ40" s="343"/>
      <c r="AAK40" s="343"/>
      <c r="AAL40" s="343"/>
      <c r="AAM40" s="343"/>
      <c r="AAN40" s="343"/>
      <c r="AAO40" s="343"/>
      <c r="AAP40" s="343"/>
      <c r="AAQ40" s="343"/>
      <c r="AAR40" s="343"/>
      <c r="AAS40" s="343"/>
      <c r="AAT40" s="343"/>
      <c r="AAU40" s="343"/>
      <c r="AAV40" s="343"/>
      <c r="AAW40" s="343"/>
      <c r="AAX40" s="343"/>
      <c r="AAY40" s="343"/>
      <c r="AAZ40" s="343"/>
      <c r="ABA40" s="343"/>
      <c r="ABB40" s="343"/>
      <c r="ABC40" s="343"/>
      <c r="ABD40" s="343"/>
      <c r="ABE40" s="343"/>
      <c r="ABF40" s="343"/>
      <c r="ABG40" s="343"/>
      <c r="ABH40" s="343"/>
      <c r="ABI40" s="343"/>
      <c r="ABJ40" s="343"/>
      <c r="ABK40" s="343"/>
      <c r="ABL40" s="343"/>
      <c r="ABM40" s="343"/>
      <c r="ABN40" s="343"/>
      <c r="ABO40" s="343"/>
      <c r="ABP40" s="343"/>
      <c r="ABQ40" s="343"/>
      <c r="ABR40" s="343"/>
      <c r="ABS40" s="343"/>
      <c r="ABT40" s="343"/>
      <c r="ABU40" s="343"/>
      <c r="ABV40" s="343"/>
      <c r="ABW40" s="343"/>
      <c r="ABX40" s="343"/>
      <c r="ABY40" s="343"/>
      <c r="ABZ40" s="343"/>
      <c r="ACA40" s="343"/>
      <c r="ACB40" s="343"/>
      <c r="ACC40" s="343"/>
      <c r="ACD40" s="343"/>
      <c r="ACE40" s="343"/>
      <c r="ACF40" s="343"/>
      <c r="ACG40" s="343"/>
      <c r="ACH40" s="343"/>
      <c r="ACI40" s="343"/>
      <c r="ACJ40" s="343"/>
      <c r="ACK40" s="343"/>
      <c r="ACL40" s="343"/>
      <c r="ACM40" s="343"/>
      <c r="ACN40" s="343"/>
      <c r="ACO40" s="343"/>
      <c r="ACP40" s="343"/>
      <c r="ACQ40" s="343"/>
      <c r="ACR40" s="343"/>
      <c r="ACS40" s="343"/>
      <c r="ACT40" s="343"/>
      <c r="ACU40" s="343"/>
      <c r="ACV40" s="343"/>
      <c r="ACW40" s="343"/>
      <c r="ACX40" s="343"/>
      <c r="ACY40" s="343"/>
      <c r="ACZ40" s="343"/>
      <c r="ADA40" s="343"/>
      <c r="ADB40" s="343"/>
      <c r="ADC40" s="343"/>
      <c r="ADD40" s="343"/>
      <c r="ADE40" s="343"/>
      <c r="ADF40" s="343"/>
      <c r="ADG40" s="343"/>
      <c r="ADH40" s="343"/>
      <c r="ADI40" s="343"/>
      <c r="ADJ40" s="343"/>
      <c r="ADK40" s="343"/>
      <c r="ADL40" s="343"/>
      <c r="ADM40" s="343"/>
      <c r="ADN40" s="343"/>
      <c r="ADO40" s="343"/>
      <c r="ADP40" s="343"/>
      <c r="ADQ40" s="343"/>
      <c r="ADR40" s="343"/>
      <c r="ADS40" s="343"/>
      <c r="ADT40" s="343"/>
      <c r="ADU40" s="343"/>
      <c r="ADV40" s="343"/>
      <c r="ADW40" s="343"/>
      <c r="ADX40" s="343"/>
      <c r="ADY40" s="343"/>
      <c r="ADZ40" s="343"/>
      <c r="AEA40" s="343"/>
      <c r="AEB40" s="343"/>
      <c r="AEC40" s="343"/>
      <c r="AED40" s="343"/>
      <c r="AEE40" s="343"/>
      <c r="AEF40" s="343"/>
      <c r="AEG40" s="343"/>
      <c r="AEH40" s="343"/>
      <c r="AEI40" s="343"/>
      <c r="AEJ40" s="343"/>
      <c r="AEK40" s="343"/>
      <c r="AEL40" s="343"/>
      <c r="AEM40" s="343"/>
      <c r="AEN40" s="343"/>
      <c r="AEO40" s="343"/>
      <c r="AEP40" s="343"/>
      <c r="AEQ40" s="343"/>
      <c r="AER40" s="343"/>
      <c r="AES40" s="343"/>
      <c r="AET40" s="343"/>
      <c r="AEU40" s="343"/>
      <c r="AEV40" s="343"/>
      <c r="AEW40" s="343"/>
      <c r="AEX40" s="343"/>
      <c r="AEY40" s="343"/>
      <c r="AEZ40" s="343"/>
      <c r="AFA40" s="343"/>
      <c r="AFB40" s="343"/>
      <c r="AFC40" s="343"/>
      <c r="AFD40" s="343"/>
      <c r="AFE40" s="343"/>
      <c r="AFF40" s="343"/>
      <c r="AFG40" s="343"/>
      <c r="AFH40" s="343"/>
      <c r="AFI40" s="343"/>
      <c r="AFJ40" s="343"/>
      <c r="AFK40" s="343"/>
      <c r="AFL40" s="343"/>
      <c r="AFM40" s="343"/>
      <c r="AFN40" s="343"/>
      <c r="AFO40" s="343"/>
      <c r="AFP40" s="343"/>
      <c r="AFQ40" s="343"/>
      <c r="AFR40" s="343"/>
      <c r="AFS40" s="343"/>
      <c r="AFT40" s="343"/>
      <c r="AFU40" s="343"/>
      <c r="AFV40" s="343"/>
      <c r="AFW40" s="343"/>
      <c r="AFX40" s="343"/>
      <c r="AFY40" s="343"/>
      <c r="AFZ40" s="343"/>
      <c r="AGA40" s="343"/>
      <c r="AGB40" s="343"/>
      <c r="AGC40" s="343"/>
      <c r="AGD40" s="343"/>
      <c r="AGE40" s="343"/>
      <c r="AGF40" s="343"/>
      <c r="AGG40" s="343"/>
      <c r="AGH40" s="343"/>
      <c r="AGI40" s="343"/>
      <c r="AGJ40" s="343"/>
      <c r="AGK40" s="343"/>
      <c r="AGL40" s="343"/>
      <c r="AGM40" s="343"/>
      <c r="AGN40" s="343"/>
      <c r="AGO40" s="343"/>
      <c r="AGP40" s="343"/>
      <c r="AGQ40" s="343"/>
      <c r="AGR40" s="343"/>
      <c r="AGS40" s="343"/>
      <c r="AGT40" s="343"/>
      <c r="AGU40" s="343"/>
      <c r="AGV40" s="343"/>
      <c r="AGW40" s="343"/>
      <c r="AGX40" s="343"/>
      <c r="AGY40" s="343"/>
      <c r="AGZ40" s="343"/>
      <c r="AHA40" s="343"/>
      <c r="AHB40" s="343"/>
      <c r="AHC40" s="343"/>
      <c r="AHD40" s="343"/>
      <c r="AHE40" s="343"/>
      <c r="AHF40" s="343"/>
      <c r="AHG40" s="343"/>
      <c r="AHH40" s="343"/>
      <c r="AHI40" s="343"/>
      <c r="AHJ40" s="343"/>
      <c r="AHK40" s="343"/>
      <c r="AHL40" s="343"/>
      <c r="AHM40" s="343"/>
      <c r="AHN40" s="343"/>
      <c r="AHO40" s="343"/>
      <c r="AHP40" s="343"/>
      <c r="AHQ40" s="343"/>
      <c r="AHR40" s="343"/>
      <c r="AHS40" s="343"/>
      <c r="AHT40" s="343"/>
      <c r="AHU40" s="343"/>
      <c r="AHV40" s="343"/>
      <c r="AHW40" s="343"/>
      <c r="AHX40" s="343"/>
      <c r="AHY40" s="343"/>
      <c r="AHZ40" s="343"/>
      <c r="AIA40" s="343"/>
      <c r="AIB40" s="343"/>
      <c r="AIC40" s="343"/>
      <c r="AID40" s="343"/>
      <c r="AIE40" s="343"/>
      <c r="AIF40" s="343"/>
      <c r="AIG40" s="343"/>
      <c r="AIH40" s="343"/>
      <c r="AII40" s="343"/>
      <c r="AIJ40" s="343"/>
      <c r="AIK40" s="343"/>
      <c r="AIL40" s="343"/>
      <c r="AIM40" s="343"/>
      <c r="AIN40" s="343"/>
      <c r="AIO40" s="343"/>
      <c r="AIP40" s="343"/>
      <c r="AIQ40" s="343"/>
      <c r="AIR40" s="343"/>
      <c r="AIS40" s="343"/>
      <c r="AIT40" s="343"/>
      <c r="AIU40" s="343"/>
      <c r="AIV40" s="343"/>
      <c r="AIW40" s="343"/>
      <c r="AIX40" s="343"/>
      <c r="AIY40" s="343"/>
      <c r="AIZ40" s="343"/>
      <c r="AJA40" s="343"/>
      <c r="AJB40" s="343"/>
      <c r="AJC40" s="343"/>
      <c r="AJD40" s="343"/>
      <c r="AJE40" s="343"/>
      <c r="AJF40" s="343"/>
      <c r="AJG40" s="343"/>
      <c r="AJH40" s="343"/>
      <c r="AJI40" s="343"/>
      <c r="AJJ40" s="343"/>
      <c r="AJK40" s="343"/>
      <c r="AJL40" s="343"/>
      <c r="AJM40" s="343"/>
      <c r="AJN40" s="343"/>
      <c r="AJO40" s="343"/>
      <c r="AJP40" s="343"/>
      <c r="AJQ40" s="343"/>
      <c r="AJR40" s="343"/>
      <c r="AJS40" s="343"/>
      <c r="AJT40" s="343"/>
      <c r="AJU40" s="343"/>
      <c r="AJV40" s="343"/>
      <c r="AJW40" s="343"/>
      <c r="AJX40" s="343"/>
      <c r="AJY40" s="343"/>
      <c r="AJZ40" s="343"/>
      <c r="AKA40" s="343"/>
      <c r="AKB40" s="343"/>
      <c r="AKC40" s="343"/>
      <c r="AKD40" s="343"/>
      <c r="AKE40" s="343"/>
      <c r="AKF40" s="343"/>
      <c r="AKG40" s="343"/>
      <c r="AKH40" s="343"/>
      <c r="AKI40" s="343"/>
      <c r="AKJ40" s="343"/>
      <c r="AKK40" s="343"/>
      <c r="AKL40" s="343"/>
      <c r="AKM40" s="343"/>
      <c r="AKN40" s="343"/>
      <c r="AKO40" s="343"/>
      <c r="AKP40" s="343"/>
      <c r="AKQ40" s="343"/>
      <c r="AKR40" s="343"/>
      <c r="AKS40" s="343"/>
      <c r="AKT40" s="343"/>
      <c r="AKU40" s="343"/>
      <c r="AKV40" s="343"/>
      <c r="AKW40" s="343"/>
      <c r="AKX40" s="343"/>
      <c r="AKY40" s="343"/>
      <c r="AKZ40" s="343"/>
      <c r="ALA40" s="343"/>
      <c r="ALB40" s="343"/>
      <c r="ALC40" s="343"/>
      <c r="ALD40" s="343"/>
      <c r="ALE40" s="343"/>
      <c r="ALF40" s="343"/>
      <c r="ALG40" s="343"/>
      <c r="ALH40" s="343"/>
      <c r="ALI40" s="343"/>
      <c r="ALJ40" s="343"/>
      <c r="ALK40" s="343"/>
      <c r="ALL40" s="343"/>
      <c r="ALM40" s="343"/>
      <c r="ALN40" s="343"/>
      <c r="ALO40" s="343"/>
      <c r="ALP40" s="343"/>
      <c r="ALQ40" s="343"/>
      <c r="ALR40" s="343"/>
      <c r="ALS40" s="343"/>
      <c r="ALT40" s="343"/>
      <c r="ALU40" s="343"/>
      <c r="ALV40" s="343"/>
      <c r="ALW40" s="343"/>
      <c r="ALX40" s="343"/>
      <c r="ALY40" s="343"/>
      <c r="ALZ40" s="343"/>
      <c r="AMA40" s="343"/>
      <c r="AMB40" s="343"/>
      <c r="AMC40" s="343"/>
      <c r="AMD40" s="343"/>
      <c r="AME40" s="343"/>
      <c r="AMF40" s="343"/>
      <c r="AMG40" s="343"/>
      <c r="AMH40" s="343"/>
      <c r="AMI40" s="343"/>
      <c r="AMJ40" s="343"/>
      <c r="AMK40" s="343"/>
    </row>
  </sheetData>
  <hyperlinks>
    <hyperlink ref="B13" location="'0.1'!A1" display="0.1"/>
    <hyperlink ref="B16" location="'0.4'!A1" display="0.4"/>
    <hyperlink ref="B15" location="'0.3'!A1" display="0.3"/>
    <hyperlink ref="B14" location="'0.2'!A1" display="0.2"/>
    <hyperlink ref="B19" location="'1.1.1'!A1" display="1.1.1"/>
    <hyperlink ref="B20" location="'1.1.2'!A1" display="1.1.2"/>
    <hyperlink ref="B21" location="'1.1.3'!A1" display="1.1.3"/>
    <hyperlink ref="B23" location="'1.1.5'!A1" display="1.1.5"/>
    <hyperlink ref="B24" location="'1.1.6'!A1" display="1.1.6"/>
    <hyperlink ref="B25" location="'1.1.7'!A1" display="1.1.7"/>
    <hyperlink ref="B26" location="'1.1.8'!A1" display="1.1.8"/>
    <hyperlink ref="B27" location="'1.1.9'!A1" display="1.1.9"/>
    <hyperlink ref="B28" location="'1.1.10'!A1" display="1.1.10"/>
    <hyperlink ref="B29" location="'1.1.11'!A1" display="1.1.11"/>
    <hyperlink ref="B30" location="'1.1.12'!A1" display="1.1.12"/>
    <hyperlink ref="B31" location="'1.1.13'!A1" display="1.1.13"/>
    <hyperlink ref="B22" location="'1.1.4'!A1" display="1.1.4"/>
    <hyperlink ref="B37" location="'2.'!A1" display="2."/>
    <hyperlink ref="B38" location="'3.'!A1" display="3."/>
    <hyperlink ref="B39" location="'4.'!A1" display="4."/>
    <hyperlink ref="B40" location="'5.'!A1" display="5."/>
    <hyperlink ref="B33" location="'1.2.1'!A1" display="1.2.1"/>
    <hyperlink ref="B34" location="'1.2.2'!A1" display="1.2.2"/>
    <hyperlink ref="B35" location="'1.2.3'!A1" display="1.2.3"/>
    <hyperlink ref="B36" location="'1.2.4'!A1" display="1.2.4"/>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Footer>&amp;CPage &amp;P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
  <sheetViews>
    <sheetView showGridLines="0" zoomScale="85" zoomScaleNormal="85" workbookViewId="0">
      <selection activeCell="B7" sqref="B7:E7"/>
    </sheetView>
  </sheetViews>
  <sheetFormatPr baseColWidth="10" defaultColWidth="9" defaultRowHeight="14.25" x14ac:dyDescent="0.2"/>
  <cols>
    <col min="1" max="1" width="29.125" style="343"/>
    <col min="2" max="5" width="15.625" style="343"/>
    <col min="6" max="1025" width="24.375" style="343"/>
    <col min="1026" max="16384" width="9" style="351"/>
  </cols>
  <sheetData>
    <row r="1" spans="1:5" ht="15" x14ac:dyDescent="0.2">
      <c r="A1" s="20" t="s">
        <v>39</v>
      </c>
      <c r="B1" s="21"/>
      <c r="C1" s="21"/>
      <c r="D1" s="351"/>
      <c r="E1" s="351"/>
    </row>
    <row r="2" spans="1:5" ht="15" x14ac:dyDescent="0.2">
      <c r="A2" s="20"/>
      <c r="B2" s="21"/>
      <c r="C2" s="21"/>
      <c r="D2" s="351"/>
      <c r="E2" s="351"/>
    </row>
    <row r="3" spans="1:5" x14ac:dyDescent="0.2">
      <c r="A3" s="22" t="s">
        <v>62</v>
      </c>
      <c r="B3" s="22"/>
      <c r="C3" s="22"/>
      <c r="D3" s="351"/>
      <c r="E3" s="351"/>
    </row>
    <row r="4" spans="1:5" x14ac:dyDescent="0.2">
      <c r="A4" s="22"/>
      <c r="B4" s="22"/>
      <c r="C4" s="22"/>
      <c r="D4" s="351"/>
      <c r="E4" s="351"/>
    </row>
    <row r="5" spans="1:5" x14ac:dyDescent="0.2">
      <c r="A5" s="34"/>
      <c r="B5" s="380" t="s">
        <v>42</v>
      </c>
      <c r="C5" s="380"/>
      <c r="D5" s="381" t="s">
        <v>43</v>
      </c>
      <c r="E5" s="381"/>
    </row>
    <row r="6" spans="1:5" x14ac:dyDescent="0.2">
      <c r="A6" s="35"/>
      <c r="B6" s="344" t="s">
        <v>63</v>
      </c>
      <c r="C6" s="344" t="s">
        <v>64</v>
      </c>
      <c r="D6" s="345" t="s">
        <v>63</v>
      </c>
      <c r="E6" s="345" t="s">
        <v>64</v>
      </c>
    </row>
    <row r="7" spans="1:5" x14ac:dyDescent="0.2">
      <c r="A7" s="45" t="s">
        <v>44</v>
      </c>
      <c r="B7" s="372">
        <v>0.38</v>
      </c>
      <c r="C7" s="372">
        <v>0.39700000000000002</v>
      </c>
      <c r="D7" s="373">
        <v>0.4</v>
      </c>
      <c r="E7" s="374">
        <v>0.39</v>
      </c>
    </row>
    <row r="8" spans="1:5" x14ac:dyDescent="0.2">
      <c r="A8" s="46" t="s">
        <v>46</v>
      </c>
      <c r="B8" s="28">
        <v>0.28000000000000003</v>
      </c>
      <c r="C8" s="28">
        <v>0.15</v>
      </c>
      <c r="D8" s="51">
        <v>0.27</v>
      </c>
      <c r="E8" s="52">
        <v>0.15</v>
      </c>
    </row>
    <row r="9" spans="1:5" x14ac:dyDescent="0.2">
      <c r="A9" s="46" t="s">
        <v>47</v>
      </c>
      <c r="B9" s="28">
        <v>0.39700000000000002</v>
      </c>
      <c r="C9" s="28">
        <v>0.16</v>
      </c>
      <c r="D9" s="51">
        <v>0.32</v>
      </c>
      <c r="E9" s="52">
        <v>0.16</v>
      </c>
    </row>
    <row r="10" spans="1:5" x14ac:dyDescent="0.2">
      <c r="A10" s="46" t="s">
        <v>54</v>
      </c>
      <c r="B10" s="28">
        <v>0.19</v>
      </c>
      <c r="C10" s="28">
        <v>0.13300000000000001</v>
      </c>
      <c r="D10" s="37">
        <v>0.23699999999999999</v>
      </c>
      <c r="E10" s="38">
        <v>0.13800000000000001</v>
      </c>
    </row>
    <row r="11" spans="1:5" x14ac:dyDescent="0.2">
      <c r="A11" s="46" t="s">
        <v>48</v>
      </c>
      <c r="B11" s="28">
        <v>0.27</v>
      </c>
      <c r="C11" s="28">
        <v>7.0000000000000007E-2</v>
      </c>
      <c r="D11" s="51">
        <v>0.22</v>
      </c>
      <c r="E11" s="52">
        <v>0.04</v>
      </c>
    </row>
    <row r="12" spans="1:5" x14ac:dyDescent="0.2">
      <c r="A12" s="39" t="s">
        <v>49</v>
      </c>
      <c r="B12" s="41">
        <v>0.8</v>
      </c>
      <c r="C12" s="41">
        <v>0.56000000000000005</v>
      </c>
      <c r="D12" s="53">
        <v>0.79</v>
      </c>
      <c r="E12" s="53">
        <v>0.59</v>
      </c>
    </row>
    <row r="13" spans="1:5" x14ac:dyDescent="0.2">
      <c r="A13" s="24"/>
      <c r="B13" s="54"/>
      <c r="C13" s="54"/>
      <c r="D13" s="55"/>
      <c r="E13" s="55"/>
    </row>
    <row r="14" spans="1:5" ht="13.5" customHeight="1" x14ac:dyDescent="0.2">
      <c r="A14" s="378" t="s">
        <v>451</v>
      </c>
      <c r="B14" s="378"/>
      <c r="C14" s="378"/>
      <c r="D14" s="378"/>
      <c r="E14" s="378"/>
    </row>
    <row r="15" spans="1:5" x14ac:dyDescent="0.2">
      <c r="A15" s="22" t="s">
        <v>452</v>
      </c>
      <c r="B15" s="22"/>
      <c r="C15" s="22"/>
      <c r="D15" s="351"/>
      <c r="E15" s="351"/>
    </row>
    <row r="16" spans="1:5" ht="13.9" customHeight="1" x14ac:dyDescent="0.2">
      <c r="A16" s="378" t="s">
        <v>456</v>
      </c>
      <c r="B16" s="378"/>
      <c r="C16" s="378"/>
      <c r="D16" s="378"/>
      <c r="E16" s="378"/>
    </row>
    <row r="17" spans="1:5" x14ac:dyDescent="0.2">
      <c r="A17" s="379"/>
      <c r="B17" s="379"/>
      <c r="C17" s="379"/>
      <c r="D17" s="379"/>
      <c r="E17" s="379"/>
    </row>
    <row r="18" spans="1:5" x14ac:dyDescent="0.2">
      <c r="A18" s="379"/>
      <c r="B18" s="379"/>
      <c r="C18" s="379"/>
      <c r="D18" s="379"/>
      <c r="E18" s="379"/>
    </row>
  </sheetData>
  <mergeCells count="4">
    <mergeCell ref="B5:C5"/>
    <mergeCell ref="D5:E5"/>
    <mergeCell ref="A14:E14"/>
    <mergeCell ref="A16:E18"/>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A16" sqref="A16"/>
    </sheetView>
  </sheetViews>
  <sheetFormatPr baseColWidth="10" defaultColWidth="9" defaultRowHeight="14.25" x14ac:dyDescent="0.2"/>
  <cols>
    <col min="1" max="1" width="26.25" style="343"/>
    <col min="2" max="3" width="15.625" style="343"/>
    <col min="4" max="1025" width="26.625" style="343"/>
    <col min="1026" max="16384" width="9" style="351"/>
  </cols>
  <sheetData>
    <row r="1" spans="1:3" s="21" customFormat="1" ht="15" x14ac:dyDescent="0.2">
      <c r="A1" s="20" t="s">
        <v>39</v>
      </c>
    </row>
    <row r="2" spans="1:3" ht="15" x14ac:dyDescent="0.2">
      <c r="A2" s="20"/>
      <c r="B2" s="351"/>
      <c r="C2" s="351"/>
    </row>
    <row r="3" spans="1:3" x14ac:dyDescent="0.2">
      <c r="A3" s="22" t="s">
        <v>65</v>
      </c>
      <c r="B3" s="351"/>
      <c r="C3" s="351"/>
    </row>
    <row r="4" spans="1:3" x14ac:dyDescent="0.2">
      <c r="A4" s="351"/>
      <c r="B4" s="351"/>
      <c r="C4" s="351"/>
    </row>
    <row r="5" spans="1:3" x14ac:dyDescent="0.2">
      <c r="A5" s="24"/>
      <c r="B5" s="43" t="s">
        <v>42</v>
      </c>
      <c r="C5" s="43" t="s">
        <v>43</v>
      </c>
    </row>
    <row r="6" spans="1:3" x14ac:dyDescent="0.2">
      <c r="A6" s="45" t="s">
        <v>66</v>
      </c>
      <c r="B6" s="28">
        <v>0.35399999999999998</v>
      </c>
      <c r="C6" s="56">
        <v>0.34</v>
      </c>
    </row>
    <row r="7" spans="1:3" x14ac:dyDescent="0.2">
      <c r="A7" s="46" t="s">
        <v>67</v>
      </c>
      <c r="B7" s="36">
        <v>0.21</v>
      </c>
      <c r="C7" s="57">
        <v>0.23</v>
      </c>
    </row>
    <row r="8" spans="1:3" x14ac:dyDescent="0.2">
      <c r="A8" s="46" t="s">
        <v>68</v>
      </c>
      <c r="B8" s="58">
        <v>0.13</v>
      </c>
      <c r="C8" s="59">
        <v>0.14000000000000001</v>
      </c>
    </row>
    <row r="9" spans="1:3" x14ac:dyDescent="0.2">
      <c r="A9" s="46" t="s">
        <v>69</v>
      </c>
      <c r="B9" s="58">
        <v>0.3</v>
      </c>
      <c r="C9" s="59">
        <v>0.28999999999999998</v>
      </c>
    </row>
    <row r="10" spans="1:3" ht="15.75" customHeight="1" x14ac:dyDescent="0.2">
      <c r="A10" s="60" t="s">
        <v>70</v>
      </c>
      <c r="B10" s="61">
        <f>SUM(B6:B9)</f>
        <v>0.99399999999999999</v>
      </c>
      <c r="C10" s="62">
        <v>1</v>
      </c>
    </row>
    <row r="11" spans="1:3" ht="15.75" customHeight="1" x14ac:dyDescent="0.2">
      <c r="A11" s="24"/>
      <c r="B11" s="54"/>
      <c r="C11" s="54"/>
    </row>
    <row r="12" spans="1:3" ht="12.75" customHeight="1" x14ac:dyDescent="0.2">
      <c r="A12" s="378" t="s">
        <v>451</v>
      </c>
      <c r="B12" s="378"/>
      <c r="C12" s="378"/>
    </row>
    <row r="13" spans="1:3" ht="12.75" customHeight="1" x14ac:dyDescent="0.2">
      <c r="A13" s="63" t="s">
        <v>457</v>
      </c>
      <c r="B13" s="24"/>
      <c r="C13" s="24"/>
    </row>
    <row r="14" spans="1:3" ht="12.75" customHeight="1" x14ac:dyDescent="0.2">
      <c r="A14" s="378" t="s">
        <v>465</v>
      </c>
      <c r="B14" s="378"/>
      <c r="C14" s="378"/>
    </row>
    <row r="15" spans="1:3" x14ac:dyDescent="0.2">
      <c r="A15" s="379"/>
      <c r="B15" s="379"/>
      <c r="C15" s="379"/>
    </row>
  </sheetData>
  <mergeCells count="2">
    <mergeCell ref="A12:C12"/>
    <mergeCell ref="A14:C15"/>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0" r:id="rId1"/>
  <headerFooter>
    <oddHeader>&amp;L&amp;12INJEP&amp;C&amp;12OCCITANIE&amp;R&amp;12FICHE RÉGIONALE DU SPORT 2019</oddHeader>
    <oddFooter>&amp;CPage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A17" sqref="A17"/>
    </sheetView>
  </sheetViews>
  <sheetFormatPr baseColWidth="10" defaultColWidth="9" defaultRowHeight="14.25" x14ac:dyDescent="0.2"/>
  <cols>
    <col min="1" max="1" width="26.25" style="343"/>
    <col min="2" max="3" width="15.625" style="343"/>
    <col min="4" max="1025" width="24.375" style="343"/>
    <col min="1026" max="16384" width="9" style="351"/>
  </cols>
  <sheetData>
    <row r="1" spans="1:5" ht="15" x14ac:dyDescent="0.2">
      <c r="A1" s="20" t="s">
        <v>39</v>
      </c>
      <c r="B1" s="21"/>
      <c r="C1" s="21"/>
      <c r="D1" s="351"/>
      <c r="E1" s="351"/>
    </row>
    <row r="2" spans="1:5" ht="15" x14ac:dyDescent="0.2">
      <c r="A2" s="20"/>
      <c r="B2" s="21"/>
      <c r="C2" s="21"/>
      <c r="D2" s="351"/>
      <c r="E2" s="351"/>
    </row>
    <row r="3" spans="1:5" x14ac:dyDescent="0.2">
      <c r="A3" s="22" t="s">
        <v>71</v>
      </c>
      <c r="B3" s="22"/>
      <c r="C3" s="22"/>
      <c r="D3" s="351"/>
      <c r="E3" s="351"/>
    </row>
    <row r="4" spans="1:5" x14ac:dyDescent="0.2">
      <c r="A4" s="22"/>
      <c r="B4" s="22"/>
      <c r="C4" s="22"/>
      <c r="D4" s="351"/>
      <c r="E4" s="351"/>
    </row>
    <row r="5" spans="1:5" x14ac:dyDescent="0.2">
      <c r="A5" s="35"/>
      <c r="B5" s="43" t="s">
        <v>42</v>
      </c>
      <c r="C5" s="43" t="s">
        <v>43</v>
      </c>
      <c r="D5" s="351"/>
      <c r="E5" s="351"/>
    </row>
    <row r="6" spans="1:5" x14ac:dyDescent="0.2">
      <c r="A6" s="45" t="s">
        <v>72</v>
      </c>
      <c r="B6" s="64">
        <v>0.16200000000000001</v>
      </c>
      <c r="C6" s="64">
        <v>0.21</v>
      </c>
      <c r="D6" s="351"/>
      <c r="E6" s="65"/>
    </row>
    <row r="7" spans="1:5" x14ac:dyDescent="0.2">
      <c r="A7" s="46" t="s">
        <v>73</v>
      </c>
      <c r="B7" s="36">
        <v>0.45</v>
      </c>
      <c r="C7" s="36">
        <v>0.44</v>
      </c>
      <c r="D7" s="351"/>
      <c r="E7" s="351"/>
    </row>
    <row r="8" spans="1:5" x14ac:dyDescent="0.2">
      <c r="A8" s="46" t="s">
        <v>74</v>
      </c>
      <c r="B8" s="58">
        <v>0.38300000000000001</v>
      </c>
      <c r="C8" s="58">
        <v>0.35</v>
      </c>
      <c r="D8" s="351"/>
      <c r="E8" s="351"/>
    </row>
    <row r="9" spans="1:5" x14ac:dyDescent="0.2">
      <c r="A9" s="66" t="s">
        <v>70</v>
      </c>
      <c r="B9" s="67">
        <v>1</v>
      </c>
      <c r="C9" s="61">
        <v>1</v>
      </c>
      <c r="D9" s="68"/>
      <c r="E9" s="65"/>
    </row>
    <row r="10" spans="1:5" x14ac:dyDescent="0.2">
      <c r="A10" s="63"/>
      <c r="B10" s="69"/>
      <c r="C10" s="69"/>
      <c r="D10" s="65"/>
      <c r="E10" s="65"/>
    </row>
    <row r="11" spans="1:5" ht="27" customHeight="1" x14ac:dyDescent="0.2">
      <c r="A11" s="378" t="s">
        <v>451</v>
      </c>
      <c r="B11" s="378"/>
      <c r="C11" s="378"/>
      <c r="D11" s="65"/>
      <c r="E11" s="65"/>
    </row>
    <row r="12" spans="1:5" ht="15" customHeight="1" x14ac:dyDescent="0.2">
      <c r="A12" s="378" t="s">
        <v>460</v>
      </c>
      <c r="B12" s="378"/>
      <c r="C12" s="378"/>
      <c r="D12" s="378"/>
      <c r="E12" s="65"/>
    </row>
    <row r="13" spans="1:5" ht="15" customHeight="1" x14ac:dyDescent="0.2">
      <c r="A13" s="378"/>
      <c r="B13" s="378"/>
      <c r="C13" s="378"/>
      <c r="D13" s="378"/>
      <c r="E13" s="65"/>
    </row>
    <row r="14" spans="1:5" ht="14.25" customHeight="1" x14ac:dyDescent="0.2">
      <c r="A14" s="378" t="s">
        <v>468</v>
      </c>
      <c r="B14" s="378"/>
      <c r="C14" s="378"/>
      <c r="D14" s="378"/>
      <c r="E14" s="70"/>
    </row>
    <row r="15" spans="1:5" x14ac:dyDescent="0.2">
      <c r="A15" s="379"/>
      <c r="B15" s="379"/>
      <c r="C15" s="379"/>
      <c r="D15" s="379"/>
    </row>
    <row r="16" spans="1:5" x14ac:dyDescent="0.2">
      <c r="A16" s="379"/>
      <c r="B16" s="379"/>
      <c r="C16" s="379"/>
      <c r="D16" s="379"/>
    </row>
  </sheetData>
  <mergeCells count="3">
    <mergeCell ref="A11:C11"/>
    <mergeCell ref="A12:D13"/>
    <mergeCell ref="A14:D16"/>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A16" sqref="A16"/>
    </sheetView>
  </sheetViews>
  <sheetFormatPr baseColWidth="10" defaultColWidth="9" defaultRowHeight="14.25" x14ac:dyDescent="0.2"/>
  <cols>
    <col min="1" max="1" width="26.25" style="343"/>
    <col min="2" max="3" width="15.625" style="343"/>
    <col min="4" max="1025" width="24.375" style="343"/>
    <col min="1026" max="16384" width="9" style="351"/>
  </cols>
  <sheetData>
    <row r="1" spans="1:5" ht="15" x14ac:dyDescent="0.2">
      <c r="A1" s="20" t="s">
        <v>39</v>
      </c>
      <c r="B1" s="21"/>
      <c r="C1" s="21"/>
      <c r="D1" s="351"/>
      <c r="E1" s="351"/>
    </row>
    <row r="2" spans="1:5" ht="15" x14ac:dyDescent="0.2">
      <c r="A2" s="20"/>
      <c r="B2" s="21"/>
      <c r="C2" s="21"/>
      <c r="D2" s="351"/>
      <c r="E2" s="351"/>
    </row>
    <row r="3" spans="1:5" x14ac:dyDescent="0.2">
      <c r="A3" s="22" t="s">
        <v>75</v>
      </c>
      <c r="B3" s="22"/>
      <c r="C3" s="22"/>
      <c r="D3" s="351"/>
      <c r="E3" s="351"/>
    </row>
    <row r="4" spans="1:5" x14ac:dyDescent="0.2">
      <c r="A4" s="22"/>
      <c r="B4" s="22"/>
      <c r="C4" s="22"/>
      <c r="D4" s="351"/>
      <c r="E4" s="351"/>
    </row>
    <row r="5" spans="1:5" x14ac:dyDescent="0.2">
      <c r="A5" s="35"/>
      <c r="B5" s="43" t="s">
        <v>42</v>
      </c>
      <c r="C5" s="43" t="s">
        <v>43</v>
      </c>
      <c r="D5" s="351"/>
      <c r="E5" s="71"/>
    </row>
    <row r="6" spans="1:5" x14ac:dyDescent="0.2">
      <c r="A6" s="72" t="s">
        <v>76</v>
      </c>
      <c r="B6" s="73">
        <v>0.254</v>
      </c>
      <c r="C6" s="74">
        <v>0.24</v>
      </c>
      <c r="D6" s="71"/>
      <c r="E6" s="71"/>
    </row>
    <row r="7" spans="1:5" x14ac:dyDescent="0.2">
      <c r="A7" s="75" t="s">
        <v>77</v>
      </c>
      <c r="B7" s="76">
        <v>0.59099999999999997</v>
      </c>
      <c r="C7" s="77">
        <v>0.61</v>
      </c>
      <c r="D7" s="71"/>
      <c r="E7" s="71"/>
    </row>
    <row r="8" spans="1:5" x14ac:dyDescent="0.2">
      <c r="A8" s="75" t="s">
        <v>78</v>
      </c>
      <c r="B8" s="78">
        <v>0.155</v>
      </c>
      <c r="C8" s="79">
        <v>0.15</v>
      </c>
      <c r="D8" s="71"/>
      <c r="E8" s="71"/>
    </row>
    <row r="9" spans="1:5" x14ac:dyDescent="0.2">
      <c r="A9" s="80" t="s">
        <v>70</v>
      </c>
      <c r="B9" s="81">
        <v>1</v>
      </c>
      <c r="C9" s="82">
        <v>1</v>
      </c>
      <c r="D9" s="71"/>
      <c r="E9" s="71"/>
    </row>
    <row r="10" spans="1:5" x14ac:dyDescent="0.2">
      <c r="A10" s="83"/>
      <c r="B10" s="84"/>
      <c r="C10" s="84"/>
      <c r="D10" s="71"/>
      <c r="E10" s="71"/>
    </row>
    <row r="11" spans="1:5" ht="15" customHeight="1" x14ac:dyDescent="0.2">
      <c r="A11" s="85" t="s">
        <v>451</v>
      </c>
      <c r="B11" s="22"/>
      <c r="C11" s="22"/>
      <c r="D11" s="71"/>
      <c r="E11" s="71"/>
    </row>
    <row r="12" spans="1:5" ht="14.25" customHeight="1" x14ac:dyDescent="0.2">
      <c r="A12" s="378" t="s">
        <v>461</v>
      </c>
      <c r="B12" s="378"/>
      <c r="C12" s="378"/>
      <c r="D12" s="378"/>
      <c r="E12" s="71"/>
    </row>
    <row r="13" spans="1:5" ht="14.25" customHeight="1" x14ac:dyDescent="0.2">
      <c r="A13" s="378"/>
      <c r="B13" s="378"/>
      <c r="C13" s="378"/>
      <c r="D13" s="378"/>
      <c r="E13" s="71"/>
    </row>
    <row r="14" spans="1:5" ht="14.25" customHeight="1" x14ac:dyDescent="0.2">
      <c r="A14" s="378" t="s">
        <v>462</v>
      </c>
      <c r="B14" s="378"/>
      <c r="C14" s="378"/>
      <c r="D14" s="378"/>
      <c r="E14" s="71"/>
    </row>
    <row r="15" spans="1:5" x14ac:dyDescent="0.2">
      <c r="A15" s="379"/>
      <c r="B15" s="379"/>
      <c r="C15" s="379"/>
      <c r="D15" s="379"/>
    </row>
  </sheetData>
  <mergeCells count="2">
    <mergeCell ref="A12:D13"/>
    <mergeCell ref="A14:D15"/>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C7" sqref="C7"/>
    </sheetView>
  </sheetViews>
  <sheetFormatPr baseColWidth="10" defaultColWidth="9" defaultRowHeight="14.25" x14ac:dyDescent="0.2"/>
  <cols>
    <col min="1" max="1" width="26.25" style="343"/>
    <col min="2" max="3" width="15.625" style="343"/>
    <col min="4" max="1025" width="24.375" style="343"/>
    <col min="1026" max="16384" width="9" style="351"/>
  </cols>
  <sheetData>
    <row r="1" spans="1:1025" ht="15" x14ac:dyDescent="0.2">
      <c r="A1" s="20" t="s">
        <v>39</v>
      </c>
      <c r="B1" s="21"/>
      <c r="C1" s="21"/>
      <c r="D1" s="351"/>
      <c r="E1" s="351"/>
    </row>
    <row r="2" spans="1:1025" ht="15" x14ac:dyDescent="0.2">
      <c r="A2" s="20"/>
      <c r="B2" s="21"/>
      <c r="C2" s="21"/>
      <c r="D2" s="351"/>
      <c r="E2" s="351"/>
    </row>
    <row r="3" spans="1:1025" x14ac:dyDescent="0.2">
      <c r="A3" s="22" t="s">
        <v>80</v>
      </c>
      <c r="B3" s="22"/>
      <c r="C3" s="22"/>
      <c r="D3" s="351"/>
      <c r="E3" s="351"/>
    </row>
    <row r="4" spans="1:1025" x14ac:dyDescent="0.2">
      <c r="A4" s="24"/>
      <c r="B4" s="24"/>
      <c r="C4" s="24"/>
      <c r="D4" s="351"/>
      <c r="E4" s="351"/>
    </row>
    <row r="5" spans="1:1025" x14ac:dyDescent="0.2">
      <c r="A5" s="35"/>
      <c r="B5" s="43" t="s">
        <v>42</v>
      </c>
      <c r="C5" s="43" t="s">
        <v>43</v>
      </c>
      <c r="D5" s="351"/>
      <c r="E5" s="351"/>
    </row>
    <row r="6" spans="1:1025" x14ac:dyDescent="0.2">
      <c r="A6" s="72" t="s">
        <v>81</v>
      </c>
      <c r="B6" s="78">
        <v>0.23400000000000001</v>
      </c>
      <c r="C6" s="79">
        <v>0.18</v>
      </c>
      <c r="D6" s="71"/>
      <c r="E6" s="71"/>
    </row>
    <row r="7" spans="1:1025" x14ac:dyDescent="0.2">
      <c r="A7" s="75" t="s">
        <v>82</v>
      </c>
      <c r="B7" s="86">
        <v>0.314</v>
      </c>
      <c r="C7" s="87">
        <v>0.28999999999999998</v>
      </c>
      <c r="D7" s="88"/>
      <c r="E7" s="71"/>
    </row>
    <row r="8" spans="1:1025" x14ac:dyDescent="0.2">
      <c r="A8" s="75" t="s">
        <v>83</v>
      </c>
      <c r="B8" s="76">
        <v>0.33</v>
      </c>
      <c r="C8" s="77">
        <v>0.36</v>
      </c>
      <c r="D8" s="88"/>
      <c r="E8" s="71"/>
    </row>
    <row r="9" spans="1:1025" x14ac:dyDescent="0.2">
      <c r="A9" s="75" t="s">
        <v>458</v>
      </c>
      <c r="B9" s="368">
        <v>0.08</v>
      </c>
      <c r="C9" s="369">
        <v>0.11</v>
      </c>
      <c r="D9" s="88"/>
      <c r="E9" s="71"/>
      <c r="F9" s="367"/>
      <c r="G9" s="367"/>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367"/>
      <c r="AL9" s="367"/>
      <c r="AM9" s="367"/>
      <c r="AN9" s="367"/>
      <c r="AO9" s="367"/>
      <c r="AP9" s="367"/>
      <c r="AQ9" s="367"/>
      <c r="AR9" s="367"/>
      <c r="AS9" s="367"/>
      <c r="AT9" s="367"/>
      <c r="AU9" s="367"/>
      <c r="AV9" s="367"/>
      <c r="AW9" s="367"/>
      <c r="AX9" s="367"/>
      <c r="AY9" s="367"/>
      <c r="AZ9" s="367"/>
      <c r="BA9" s="367"/>
      <c r="BB9" s="367"/>
      <c r="BC9" s="367"/>
      <c r="BD9" s="367"/>
      <c r="BE9" s="367"/>
      <c r="BF9" s="367"/>
      <c r="BG9" s="367"/>
      <c r="BH9" s="367"/>
      <c r="BI9" s="367"/>
      <c r="BJ9" s="367"/>
      <c r="BK9" s="367"/>
      <c r="BL9" s="367"/>
      <c r="BM9" s="367"/>
      <c r="BN9" s="367"/>
      <c r="BO9" s="367"/>
      <c r="BP9" s="367"/>
      <c r="BQ9" s="367"/>
      <c r="BR9" s="367"/>
      <c r="BS9" s="367"/>
      <c r="BT9" s="367"/>
      <c r="BU9" s="367"/>
      <c r="BV9" s="367"/>
      <c r="BW9" s="367"/>
      <c r="BX9" s="367"/>
      <c r="BY9" s="367"/>
      <c r="BZ9" s="367"/>
      <c r="CA9" s="367"/>
      <c r="CB9" s="367"/>
      <c r="CC9" s="367"/>
      <c r="CD9" s="367"/>
      <c r="CE9" s="367"/>
      <c r="CF9" s="367"/>
      <c r="CG9" s="367"/>
      <c r="CH9" s="367"/>
      <c r="CI9" s="367"/>
      <c r="CJ9" s="367"/>
      <c r="CK9" s="367"/>
      <c r="CL9" s="367"/>
      <c r="CM9" s="367"/>
      <c r="CN9" s="367"/>
      <c r="CO9" s="367"/>
      <c r="CP9" s="367"/>
      <c r="CQ9" s="367"/>
      <c r="CR9" s="367"/>
      <c r="CS9" s="367"/>
      <c r="CT9" s="367"/>
      <c r="CU9" s="367"/>
      <c r="CV9" s="367"/>
      <c r="CW9" s="367"/>
      <c r="CX9" s="367"/>
      <c r="CY9" s="367"/>
      <c r="CZ9" s="367"/>
      <c r="DA9" s="367"/>
      <c r="DB9" s="367"/>
      <c r="DC9" s="367"/>
      <c r="DD9" s="367"/>
      <c r="DE9" s="367"/>
      <c r="DF9" s="367"/>
      <c r="DG9" s="367"/>
      <c r="DH9" s="367"/>
      <c r="DI9" s="367"/>
      <c r="DJ9" s="367"/>
      <c r="DK9" s="367"/>
      <c r="DL9" s="367"/>
      <c r="DM9" s="367"/>
      <c r="DN9" s="367"/>
      <c r="DO9" s="367"/>
      <c r="DP9" s="367"/>
      <c r="DQ9" s="367"/>
      <c r="DR9" s="367"/>
      <c r="DS9" s="367"/>
      <c r="DT9" s="367"/>
      <c r="DU9" s="367"/>
      <c r="DV9" s="367"/>
      <c r="DW9" s="367"/>
      <c r="DX9" s="367"/>
      <c r="DY9" s="367"/>
      <c r="DZ9" s="367"/>
      <c r="EA9" s="367"/>
      <c r="EB9" s="367"/>
      <c r="EC9" s="367"/>
      <c r="ED9" s="367"/>
      <c r="EE9" s="367"/>
      <c r="EF9" s="367"/>
      <c r="EG9" s="367"/>
      <c r="EH9" s="367"/>
      <c r="EI9" s="367"/>
      <c r="EJ9" s="367"/>
      <c r="EK9" s="367"/>
      <c r="EL9" s="367"/>
      <c r="EM9" s="367"/>
      <c r="EN9" s="367"/>
      <c r="EO9" s="367"/>
      <c r="EP9" s="367"/>
      <c r="EQ9" s="367"/>
      <c r="ER9" s="367"/>
      <c r="ES9" s="367"/>
      <c r="ET9" s="367"/>
      <c r="EU9" s="367"/>
      <c r="EV9" s="367"/>
      <c r="EW9" s="367"/>
      <c r="EX9" s="367"/>
      <c r="EY9" s="367"/>
      <c r="EZ9" s="367"/>
      <c r="FA9" s="367"/>
      <c r="FB9" s="367"/>
      <c r="FC9" s="367"/>
      <c r="FD9" s="367"/>
      <c r="FE9" s="367"/>
      <c r="FF9" s="367"/>
      <c r="FG9" s="367"/>
      <c r="FH9" s="367"/>
      <c r="FI9" s="367"/>
      <c r="FJ9" s="367"/>
      <c r="FK9" s="367"/>
      <c r="FL9" s="367"/>
      <c r="FM9" s="367"/>
      <c r="FN9" s="367"/>
      <c r="FO9" s="367"/>
      <c r="FP9" s="367"/>
      <c r="FQ9" s="367"/>
      <c r="FR9" s="367"/>
      <c r="FS9" s="367"/>
      <c r="FT9" s="367"/>
      <c r="FU9" s="367"/>
      <c r="FV9" s="367"/>
      <c r="FW9" s="367"/>
      <c r="FX9" s="367"/>
      <c r="FY9" s="367"/>
      <c r="FZ9" s="367"/>
      <c r="GA9" s="367"/>
      <c r="GB9" s="367"/>
      <c r="GC9" s="367"/>
      <c r="GD9" s="367"/>
      <c r="GE9" s="367"/>
      <c r="GF9" s="367"/>
      <c r="GG9" s="367"/>
      <c r="GH9" s="367"/>
      <c r="GI9" s="367"/>
      <c r="GJ9" s="367"/>
      <c r="GK9" s="367"/>
      <c r="GL9" s="367"/>
      <c r="GM9" s="367"/>
      <c r="GN9" s="367"/>
      <c r="GO9" s="367"/>
      <c r="GP9" s="367"/>
      <c r="GQ9" s="367"/>
      <c r="GR9" s="367"/>
      <c r="GS9" s="367"/>
      <c r="GT9" s="367"/>
      <c r="GU9" s="367"/>
      <c r="GV9" s="367"/>
      <c r="GW9" s="367"/>
      <c r="GX9" s="367"/>
      <c r="GY9" s="367"/>
      <c r="GZ9" s="367"/>
      <c r="HA9" s="367"/>
      <c r="HB9" s="367"/>
      <c r="HC9" s="367"/>
      <c r="HD9" s="367"/>
      <c r="HE9" s="367"/>
      <c r="HF9" s="367"/>
      <c r="HG9" s="367"/>
      <c r="HH9" s="367"/>
      <c r="HI9" s="367"/>
      <c r="HJ9" s="367"/>
      <c r="HK9" s="367"/>
      <c r="HL9" s="367"/>
      <c r="HM9" s="367"/>
      <c r="HN9" s="367"/>
      <c r="HO9" s="367"/>
      <c r="HP9" s="367"/>
      <c r="HQ9" s="367"/>
      <c r="HR9" s="367"/>
      <c r="HS9" s="367"/>
      <c r="HT9" s="367"/>
      <c r="HU9" s="367"/>
      <c r="HV9" s="367"/>
      <c r="HW9" s="367"/>
      <c r="HX9" s="367"/>
      <c r="HY9" s="367"/>
      <c r="HZ9" s="367"/>
      <c r="IA9" s="367"/>
      <c r="IB9" s="367"/>
      <c r="IC9" s="367"/>
      <c r="ID9" s="367"/>
      <c r="IE9" s="367"/>
      <c r="IF9" s="367"/>
      <c r="IG9" s="367"/>
      <c r="IH9" s="367"/>
      <c r="II9" s="367"/>
      <c r="IJ9" s="367"/>
      <c r="IK9" s="367"/>
      <c r="IL9" s="367"/>
      <c r="IM9" s="367"/>
      <c r="IN9" s="367"/>
      <c r="IO9" s="367"/>
      <c r="IP9" s="367"/>
      <c r="IQ9" s="367"/>
      <c r="IR9" s="367"/>
      <c r="IS9" s="367"/>
      <c r="IT9" s="367"/>
      <c r="IU9" s="367"/>
      <c r="IV9" s="367"/>
      <c r="IW9" s="367"/>
      <c r="IX9" s="367"/>
      <c r="IY9" s="367"/>
      <c r="IZ9" s="367"/>
      <c r="JA9" s="367"/>
      <c r="JB9" s="367"/>
      <c r="JC9" s="367"/>
      <c r="JD9" s="367"/>
      <c r="JE9" s="367"/>
      <c r="JF9" s="367"/>
      <c r="JG9" s="367"/>
      <c r="JH9" s="367"/>
      <c r="JI9" s="367"/>
      <c r="JJ9" s="367"/>
      <c r="JK9" s="367"/>
      <c r="JL9" s="367"/>
      <c r="JM9" s="367"/>
      <c r="JN9" s="367"/>
      <c r="JO9" s="367"/>
      <c r="JP9" s="367"/>
      <c r="JQ9" s="367"/>
      <c r="JR9" s="367"/>
      <c r="JS9" s="367"/>
      <c r="JT9" s="367"/>
      <c r="JU9" s="367"/>
      <c r="JV9" s="367"/>
      <c r="JW9" s="367"/>
      <c r="JX9" s="367"/>
      <c r="JY9" s="367"/>
      <c r="JZ9" s="367"/>
      <c r="KA9" s="367"/>
      <c r="KB9" s="367"/>
      <c r="KC9" s="367"/>
      <c r="KD9" s="367"/>
      <c r="KE9" s="367"/>
      <c r="KF9" s="367"/>
      <c r="KG9" s="367"/>
      <c r="KH9" s="367"/>
      <c r="KI9" s="367"/>
      <c r="KJ9" s="367"/>
      <c r="KK9" s="367"/>
      <c r="KL9" s="367"/>
      <c r="KM9" s="367"/>
      <c r="KN9" s="367"/>
      <c r="KO9" s="367"/>
      <c r="KP9" s="367"/>
      <c r="KQ9" s="367"/>
      <c r="KR9" s="367"/>
      <c r="KS9" s="367"/>
      <c r="KT9" s="367"/>
      <c r="KU9" s="367"/>
      <c r="KV9" s="367"/>
      <c r="KW9" s="367"/>
      <c r="KX9" s="367"/>
      <c r="KY9" s="367"/>
      <c r="KZ9" s="367"/>
      <c r="LA9" s="367"/>
      <c r="LB9" s="367"/>
      <c r="LC9" s="367"/>
      <c r="LD9" s="367"/>
      <c r="LE9" s="367"/>
      <c r="LF9" s="367"/>
      <c r="LG9" s="367"/>
      <c r="LH9" s="367"/>
      <c r="LI9" s="367"/>
      <c r="LJ9" s="367"/>
      <c r="LK9" s="367"/>
      <c r="LL9" s="367"/>
      <c r="LM9" s="367"/>
      <c r="LN9" s="367"/>
      <c r="LO9" s="367"/>
      <c r="LP9" s="367"/>
      <c r="LQ9" s="367"/>
      <c r="LR9" s="367"/>
      <c r="LS9" s="367"/>
      <c r="LT9" s="367"/>
      <c r="LU9" s="367"/>
      <c r="LV9" s="367"/>
      <c r="LW9" s="367"/>
      <c r="LX9" s="367"/>
      <c r="LY9" s="367"/>
      <c r="LZ9" s="367"/>
      <c r="MA9" s="367"/>
      <c r="MB9" s="367"/>
      <c r="MC9" s="367"/>
      <c r="MD9" s="367"/>
      <c r="ME9" s="367"/>
      <c r="MF9" s="367"/>
      <c r="MG9" s="367"/>
      <c r="MH9" s="367"/>
      <c r="MI9" s="367"/>
      <c r="MJ9" s="367"/>
      <c r="MK9" s="367"/>
      <c r="ML9" s="367"/>
      <c r="MM9" s="367"/>
      <c r="MN9" s="367"/>
      <c r="MO9" s="367"/>
      <c r="MP9" s="367"/>
      <c r="MQ9" s="367"/>
      <c r="MR9" s="367"/>
      <c r="MS9" s="367"/>
      <c r="MT9" s="367"/>
      <c r="MU9" s="367"/>
      <c r="MV9" s="367"/>
      <c r="MW9" s="367"/>
      <c r="MX9" s="367"/>
      <c r="MY9" s="367"/>
      <c r="MZ9" s="367"/>
      <c r="NA9" s="367"/>
      <c r="NB9" s="367"/>
      <c r="NC9" s="367"/>
      <c r="ND9" s="367"/>
      <c r="NE9" s="367"/>
      <c r="NF9" s="367"/>
      <c r="NG9" s="367"/>
      <c r="NH9" s="367"/>
      <c r="NI9" s="367"/>
      <c r="NJ9" s="367"/>
      <c r="NK9" s="367"/>
      <c r="NL9" s="367"/>
      <c r="NM9" s="367"/>
      <c r="NN9" s="367"/>
      <c r="NO9" s="367"/>
      <c r="NP9" s="367"/>
      <c r="NQ9" s="367"/>
      <c r="NR9" s="367"/>
      <c r="NS9" s="367"/>
      <c r="NT9" s="367"/>
      <c r="NU9" s="367"/>
      <c r="NV9" s="367"/>
      <c r="NW9" s="367"/>
      <c r="NX9" s="367"/>
      <c r="NY9" s="367"/>
      <c r="NZ9" s="367"/>
      <c r="OA9" s="367"/>
      <c r="OB9" s="367"/>
      <c r="OC9" s="367"/>
      <c r="OD9" s="367"/>
      <c r="OE9" s="367"/>
      <c r="OF9" s="367"/>
      <c r="OG9" s="367"/>
      <c r="OH9" s="367"/>
      <c r="OI9" s="367"/>
      <c r="OJ9" s="367"/>
      <c r="OK9" s="367"/>
      <c r="OL9" s="367"/>
      <c r="OM9" s="367"/>
      <c r="ON9" s="367"/>
      <c r="OO9" s="367"/>
      <c r="OP9" s="367"/>
      <c r="OQ9" s="367"/>
      <c r="OR9" s="367"/>
      <c r="OS9" s="367"/>
      <c r="OT9" s="367"/>
      <c r="OU9" s="367"/>
      <c r="OV9" s="367"/>
      <c r="OW9" s="367"/>
      <c r="OX9" s="367"/>
      <c r="OY9" s="367"/>
      <c r="OZ9" s="367"/>
      <c r="PA9" s="367"/>
      <c r="PB9" s="367"/>
      <c r="PC9" s="367"/>
      <c r="PD9" s="367"/>
      <c r="PE9" s="367"/>
      <c r="PF9" s="367"/>
      <c r="PG9" s="367"/>
      <c r="PH9" s="367"/>
      <c r="PI9" s="367"/>
      <c r="PJ9" s="367"/>
      <c r="PK9" s="367"/>
      <c r="PL9" s="367"/>
      <c r="PM9" s="367"/>
      <c r="PN9" s="367"/>
      <c r="PO9" s="367"/>
      <c r="PP9" s="367"/>
      <c r="PQ9" s="367"/>
      <c r="PR9" s="367"/>
      <c r="PS9" s="367"/>
      <c r="PT9" s="367"/>
      <c r="PU9" s="367"/>
      <c r="PV9" s="367"/>
      <c r="PW9" s="367"/>
      <c r="PX9" s="367"/>
      <c r="PY9" s="367"/>
      <c r="PZ9" s="367"/>
      <c r="QA9" s="367"/>
      <c r="QB9" s="367"/>
      <c r="QC9" s="367"/>
      <c r="QD9" s="367"/>
      <c r="QE9" s="367"/>
      <c r="QF9" s="367"/>
      <c r="QG9" s="367"/>
      <c r="QH9" s="367"/>
      <c r="QI9" s="367"/>
      <c r="QJ9" s="367"/>
      <c r="QK9" s="367"/>
      <c r="QL9" s="367"/>
      <c r="QM9" s="367"/>
      <c r="QN9" s="367"/>
      <c r="QO9" s="367"/>
      <c r="QP9" s="367"/>
      <c r="QQ9" s="367"/>
      <c r="QR9" s="367"/>
      <c r="QS9" s="367"/>
      <c r="QT9" s="367"/>
      <c r="QU9" s="367"/>
      <c r="QV9" s="367"/>
      <c r="QW9" s="367"/>
      <c r="QX9" s="367"/>
      <c r="QY9" s="367"/>
      <c r="QZ9" s="367"/>
      <c r="RA9" s="367"/>
      <c r="RB9" s="367"/>
      <c r="RC9" s="367"/>
      <c r="RD9" s="367"/>
      <c r="RE9" s="367"/>
      <c r="RF9" s="367"/>
      <c r="RG9" s="367"/>
      <c r="RH9" s="367"/>
      <c r="RI9" s="367"/>
      <c r="RJ9" s="367"/>
      <c r="RK9" s="367"/>
      <c r="RL9" s="367"/>
      <c r="RM9" s="367"/>
      <c r="RN9" s="367"/>
      <c r="RO9" s="367"/>
      <c r="RP9" s="367"/>
      <c r="RQ9" s="367"/>
      <c r="RR9" s="367"/>
      <c r="RS9" s="367"/>
      <c r="RT9" s="367"/>
      <c r="RU9" s="367"/>
      <c r="RV9" s="367"/>
      <c r="RW9" s="367"/>
      <c r="RX9" s="367"/>
      <c r="RY9" s="367"/>
      <c r="RZ9" s="367"/>
      <c r="SA9" s="367"/>
      <c r="SB9" s="367"/>
      <c r="SC9" s="367"/>
      <c r="SD9" s="367"/>
      <c r="SE9" s="367"/>
      <c r="SF9" s="367"/>
      <c r="SG9" s="367"/>
      <c r="SH9" s="367"/>
      <c r="SI9" s="367"/>
      <c r="SJ9" s="367"/>
      <c r="SK9" s="367"/>
      <c r="SL9" s="367"/>
      <c r="SM9" s="367"/>
      <c r="SN9" s="367"/>
      <c r="SO9" s="367"/>
      <c r="SP9" s="367"/>
      <c r="SQ9" s="367"/>
      <c r="SR9" s="367"/>
      <c r="SS9" s="367"/>
      <c r="ST9" s="367"/>
      <c r="SU9" s="367"/>
      <c r="SV9" s="367"/>
      <c r="SW9" s="367"/>
      <c r="SX9" s="367"/>
      <c r="SY9" s="367"/>
      <c r="SZ9" s="367"/>
      <c r="TA9" s="367"/>
      <c r="TB9" s="367"/>
      <c r="TC9" s="367"/>
      <c r="TD9" s="367"/>
      <c r="TE9" s="367"/>
      <c r="TF9" s="367"/>
      <c r="TG9" s="367"/>
      <c r="TH9" s="367"/>
      <c r="TI9" s="367"/>
      <c r="TJ9" s="367"/>
      <c r="TK9" s="367"/>
      <c r="TL9" s="367"/>
      <c r="TM9" s="367"/>
      <c r="TN9" s="367"/>
      <c r="TO9" s="367"/>
      <c r="TP9" s="367"/>
      <c r="TQ9" s="367"/>
      <c r="TR9" s="367"/>
      <c r="TS9" s="367"/>
      <c r="TT9" s="367"/>
      <c r="TU9" s="367"/>
      <c r="TV9" s="367"/>
      <c r="TW9" s="367"/>
      <c r="TX9" s="367"/>
      <c r="TY9" s="367"/>
      <c r="TZ9" s="367"/>
      <c r="UA9" s="367"/>
      <c r="UB9" s="367"/>
      <c r="UC9" s="367"/>
      <c r="UD9" s="367"/>
      <c r="UE9" s="367"/>
      <c r="UF9" s="367"/>
      <c r="UG9" s="367"/>
      <c r="UH9" s="367"/>
      <c r="UI9" s="367"/>
      <c r="UJ9" s="367"/>
      <c r="UK9" s="367"/>
      <c r="UL9" s="367"/>
      <c r="UM9" s="367"/>
      <c r="UN9" s="367"/>
      <c r="UO9" s="367"/>
      <c r="UP9" s="367"/>
      <c r="UQ9" s="367"/>
      <c r="UR9" s="367"/>
      <c r="US9" s="367"/>
      <c r="UT9" s="367"/>
      <c r="UU9" s="367"/>
      <c r="UV9" s="367"/>
      <c r="UW9" s="367"/>
      <c r="UX9" s="367"/>
      <c r="UY9" s="367"/>
      <c r="UZ9" s="367"/>
      <c r="VA9" s="367"/>
      <c r="VB9" s="367"/>
      <c r="VC9" s="367"/>
      <c r="VD9" s="367"/>
      <c r="VE9" s="367"/>
      <c r="VF9" s="367"/>
      <c r="VG9" s="367"/>
      <c r="VH9" s="367"/>
      <c r="VI9" s="367"/>
      <c r="VJ9" s="367"/>
      <c r="VK9" s="367"/>
      <c r="VL9" s="367"/>
      <c r="VM9" s="367"/>
      <c r="VN9" s="367"/>
      <c r="VO9" s="367"/>
      <c r="VP9" s="367"/>
      <c r="VQ9" s="367"/>
      <c r="VR9" s="367"/>
      <c r="VS9" s="367"/>
      <c r="VT9" s="367"/>
      <c r="VU9" s="367"/>
      <c r="VV9" s="367"/>
      <c r="VW9" s="367"/>
      <c r="VX9" s="367"/>
      <c r="VY9" s="367"/>
      <c r="VZ9" s="367"/>
      <c r="WA9" s="367"/>
      <c r="WB9" s="367"/>
      <c r="WC9" s="367"/>
      <c r="WD9" s="367"/>
      <c r="WE9" s="367"/>
      <c r="WF9" s="367"/>
      <c r="WG9" s="367"/>
      <c r="WH9" s="367"/>
      <c r="WI9" s="367"/>
      <c r="WJ9" s="367"/>
      <c r="WK9" s="367"/>
      <c r="WL9" s="367"/>
      <c r="WM9" s="367"/>
      <c r="WN9" s="367"/>
      <c r="WO9" s="367"/>
      <c r="WP9" s="367"/>
      <c r="WQ9" s="367"/>
      <c r="WR9" s="367"/>
      <c r="WS9" s="367"/>
      <c r="WT9" s="367"/>
      <c r="WU9" s="367"/>
      <c r="WV9" s="367"/>
      <c r="WW9" s="367"/>
      <c r="WX9" s="367"/>
      <c r="WY9" s="367"/>
      <c r="WZ9" s="367"/>
      <c r="XA9" s="367"/>
      <c r="XB9" s="367"/>
      <c r="XC9" s="367"/>
      <c r="XD9" s="367"/>
      <c r="XE9" s="367"/>
      <c r="XF9" s="367"/>
      <c r="XG9" s="367"/>
      <c r="XH9" s="367"/>
      <c r="XI9" s="367"/>
      <c r="XJ9" s="367"/>
      <c r="XK9" s="367"/>
      <c r="XL9" s="367"/>
      <c r="XM9" s="367"/>
      <c r="XN9" s="367"/>
      <c r="XO9" s="367"/>
      <c r="XP9" s="367"/>
      <c r="XQ9" s="367"/>
      <c r="XR9" s="367"/>
      <c r="XS9" s="367"/>
      <c r="XT9" s="367"/>
      <c r="XU9" s="367"/>
      <c r="XV9" s="367"/>
      <c r="XW9" s="367"/>
      <c r="XX9" s="367"/>
      <c r="XY9" s="367"/>
      <c r="XZ9" s="367"/>
      <c r="YA9" s="367"/>
      <c r="YB9" s="367"/>
      <c r="YC9" s="367"/>
      <c r="YD9" s="367"/>
      <c r="YE9" s="367"/>
      <c r="YF9" s="367"/>
      <c r="YG9" s="367"/>
      <c r="YH9" s="367"/>
      <c r="YI9" s="367"/>
      <c r="YJ9" s="367"/>
      <c r="YK9" s="367"/>
      <c r="YL9" s="367"/>
      <c r="YM9" s="367"/>
      <c r="YN9" s="367"/>
      <c r="YO9" s="367"/>
      <c r="YP9" s="367"/>
      <c r="YQ9" s="367"/>
      <c r="YR9" s="367"/>
      <c r="YS9" s="367"/>
      <c r="YT9" s="367"/>
      <c r="YU9" s="367"/>
      <c r="YV9" s="367"/>
      <c r="YW9" s="367"/>
      <c r="YX9" s="367"/>
      <c r="YY9" s="367"/>
      <c r="YZ9" s="367"/>
      <c r="ZA9" s="367"/>
      <c r="ZB9" s="367"/>
      <c r="ZC9" s="367"/>
      <c r="ZD9" s="367"/>
      <c r="ZE9" s="367"/>
      <c r="ZF9" s="367"/>
      <c r="ZG9" s="367"/>
      <c r="ZH9" s="367"/>
      <c r="ZI9" s="367"/>
      <c r="ZJ9" s="367"/>
      <c r="ZK9" s="367"/>
      <c r="ZL9" s="367"/>
      <c r="ZM9" s="367"/>
      <c r="ZN9" s="367"/>
      <c r="ZO9" s="367"/>
      <c r="ZP9" s="367"/>
      <c r="ZQ9" s="367"/>
      <c r="ZR9" s="367"/>
      <c r="ZS9" s="367"/>
      <c r="ZT9" s="367"/>
      <c r="ZU9" s="367"/>
      <c r="ZV9" s="367"/>
      <c r="ZW9" s="367"/>
      <c r="ZX9" s="367"/>
      <c r="ZY9" s="367"/>
      <c r="ZZ9" s="367"/>
      <c r="AAA9" s="367"/>
      <c r="AAB9" s="367"/>
      <c r="AAC9" s="367"/>
      <c r="AAD9" s="367"/>
      <c r="AAE9" s="367"/>
      <c r="AAF9" s="367"/>
      <c r="AAG9" s="367"/>
      <c r="AAH9" s="367"/>
      <c r="AAI9" s="367"/>
      <c r="AAJ9" s="367"/>
      <c r="AAK9" s="367"/>
      <c r="AAL9" s="367"/>
      <c r="AAM9" s="367"/>
      <c r="AAN9" s="367"/>
      <c r="AAO9" s="367"/>
      <c r="AAP9" s="367"/>
      <c r="AAQ9" s="367"/>
      <c r="AAR9" s="367"/>
      <c r="AAS9" s="367"/>
      <c r="AAT9" s="367"/>
      <c r="AAU9" s="367"/>
      <c r="AAV9" s="367"/>
      <c r="AAW9" s="367"/>
      <c r="AAX9" s="367"/>
      <c r="AAY9" s="367"/>
      <c r="AAZ9" s="367"/>
      <c r="ABA9" s="367"/>
      <c r="ABB9" s="367"/>
      <c r="ABC9" s="367"/>
      <c r="ABD9" s="367"/>
      <c r="ABE9" s="367"/>
      <c r="ABF9" s="367"/>
      <c r="ABG9" s="367"/>
      <c r="ABH9" s="367"/>
      <c r="ABI9" s="367"/>
      <c r="ABJ9" s="367"/>
      <c r="ABK9" s="367"/>
      <c r="ABL9" s="367"/>
      <c r="ABM9" s="367"/>
      <c r="ABN9" s="367"/>
      <c r="ABO9" s="367"/>
      <c r="ABP9" s="367"/>
      <c r="ABQ9" s="367"/>
      <c r="ABR9" s="367"/>
      <c r="ABS9" s="367"/>
      <c r="ABT9" s="367"/>
      <c r="ABU9" s="367"/>
      <c r="ABV9" s="367"/>
      <c r="ABW9" s="367"/>
      <c r="ABX9" s="367"/>
      <c r="ABY9" s="367"/>
      <c r="ABZ9" s="367"/>
      <c r="ACA9" s="367"/>
      <c r="ACB9" s="367"/>
      <c r="ACC9" s="367"/>
      <c r="ACD9" s="367"/>
      <c r="ACE9" s="367"/>
      <c r="ACF9" s="367"/>
      <c r="ACG9" s="367"/>
      <c r="ACH9" s="367"/>
      <c r="ACI9" s="367"/>
      <c r="ACJ9" s="367"/>
      <c r="ACK9" s="367"/>
      <c r="ACL9" s="367"/>
      <c r="ACM9" s="367"/>
      <c r="ACN9" s="367"/>
      <c r="ACO9" s="367"/>
      <c r="ACP9" s="367"/>
      <c r="ACQ9" s="367"/>
      <c r="ACR9" s="367"/>
      <c r="ACS9" s="367"/>
      <c r="ACT9" s="367"/>
      <c r="ACU9" s="367"/>
      <c r="ACV9" s="367"/>
      <c r="ACW9" s="367"/>
      <c r="ACX9" s="367"/>
      <c r="ACY9" s="367"/>
      <c r="ACZ9" s="367"/>
      <c r="ADA9" s="367"/>
      <c r="ADB9" s="367"/>
      <c r="ADC9" s="367"/>
      <c r="ADD9" s="367"/>
      <c r="ADE9" s="367"/>
      <c r="ADF9" s="367"/>
      <c r="ADG9" s="367"/>
      <c r="ADH9" s="367"/>
      <c r="ADI9" s="367"/>
      <c r="ADJ9" s="367"/>
      <c r="ADK9" s="367"/>
      <c r="ADL9" s="367"/>
      <c r="ADM9" s="367"/>
      <c r="ADN9" s="367"/>
      <c r="ADO9" s="367"/>
      <c r="ADP9" s="367"/>
      <c r="ADQ9" s="367"/>
      <c r="ADR9" s="367"/>
      <c r="ADS9" s="367"/>
      <c r="ADT9" s="367"/>
      <c r="ADU9" s="367"/>
      <c r="ADV9" s="367"/>
      <c r="ADW9" s="367"/>
      <c r="ADX9" s="367"/>
      <c r="ADY9" s="367"/>
      <c r="ADZ9" s="367"/>
      <c r="AEA9" s="367"/>
      <c r="AEB9" s="367"/>
      <c r="AEC9" s="367"/>
      <c r="AED9" s="367"/>
      <c r="AEE9" s="367"/>
      <c r="AEF9" s="367"/>
      <c r="AEG9" s="367"/>
      <c r="AEH9" s="367"/>
      <c r="AEI9" s="367"/>
      <c r="AEJ9" s="367"/>
      <c r="AEK9" s="367"/>
      <c r="AEL9" s="367"/>
      <c r="AEM9" s="367"/>
      <c r="AEN9" s="367"/>
      <c r="AEO9" s="367"/>
      <c r="AEP9" s="367"/>
      <c r="AEQ9" s="367"/>
      <c r="AER9" s="367"/>
      <c r="AES9" s="367"/>
      <c r="AET9" s="367"/>
      <c r="AEU9" s="367"/>
      <c r="AEV9" s="367"/>
      <c r="AEW9" s="367"/>
      <c r="AEX9" s="367"/>
      <c r="AEY9" s="367"/>
      <c r="AEZ9" s="367"/>
      <c r="AFA9" s="367"/>
      <c r="AFB9" s="367"/>
      <c r="AFC9" s="367"/>
      <c r="AFD9" s="367"/>
      <c r="AFE9" s="367"/>
      <c r="AFF9" s="367"/>
      <c r="AFG9" s="367"/>
      <c r="AFH9" s="367"/>
      <c r="AFI9" s="367"/>
      <c r="AFJ9" s="367"/>
      <c r="AFK9" s="367"/>
      <c r="AFL9" s="367"/>
      <c r="AFM9" s="367"/>
      <c r="AFN9" s="367"/>
      <c r="AFO9" s="367"/>
      <c r="AFP9" s="367"/>
      <c r="AFQ9" s="367"/>
      <c r="AFR9" s="367"/>
      <c r="AFS9" s="367"/>
      <c r="AFT9" s="367"/>
      <c r="AFU9" s="367"/>
      <c r="AFV9" s="367"/>
      <c r="AFW9" s="367"/>
      <c r="AFX9" s="367"/>
      <c r="AFY9" s="367"/>
      <c r="AFZ9" s="367"/>
      <c r="AGA9" s="367"/>
      <c r="AGB9" s="367"/>
      <c r="AGC9" s="367"/>
      <c r="AGD9" s="367"/>
      <c r="AGE9" s="367"/>
      <c r="AGF9" s="367"/>
      <c r="AGG9" s="367"/>
      <c r="AGH9" s="367"/>
      <c r="AGI9" s="367"/>
      <c r="AGJ9" s="367"/>
      <c r="AGK9" s="367"/>
      <c r="AGL9" s="367"/>
      <c r="AGM9" s="367"/>
      <c r="AGN9" s="367"/>
      <c r="AGO9" s="367"/>
      <c r="AGP9" s="367"/>
      <c r="AGQ9" s="367"/>
      <c r="AGR9" s="367"/>
      <c r="AGS9" s="367"/>
      <c r="AGT9" s="367"/>
      <c r="AGU9" s="367"/>
      <c r="AGV9" s="367"/>
      <c r="AGW9" s="367"/>
      <c r="AGX9" s="367"/>
      <c r="AGY9" s="367"/>
      <c r="AGZ9" s="367"/>
      <c r="AHA9" s="367"/>
      <c r="AHB9" s="367"/>
      <c r="AHC9" s="367"/>
      <c r="AHD9" s="367"/>
      <c r="AHE9" s="367"/>
      <c r="AHF9" s="367"/>
      <c r="AHG9" s="367"/>
      <c r="AHH9" s="367"/>
      <c r="AHI9" s="367"/>
      <c r="AHJ9" s="367"/>
      <c r="AHK9" s="367"/>
      <c r="AHL9" s="367"/>
      <c r="AHM9" s="367"/>
      <c r="AHN9" s="367"/>
      <c r="AHO9" s="367"/>
      <c r="AHP9" s="367"/>
      <c r="AHQ9" s="367"/>
      <c r="AHR9" s="367"/>
      <c r="AHS9" s="367"/>
      <c r="AHT9" s="367"/>
      <c r="AHU9" s="367"/>
      <c r="AHV9" s="367"/>
      <c r="AHW9" s="367"/>
      <c r="AHX9" s="367"/>
      <c r="AHY9" s="367"/>
      <c r="AHZ9" s="367"/>
      <c r="AIA9" s="367"/>
      <c r="AIB9" s="367"/>
      <c r="AIC9" s="367"/>
      <c r="AID9" s="367"/>
      <c r="AIE9" s="367"/>
      <c r="AIF9" s="367"/>
      <c r="AIG9" s="367"/>
      <c r="AIH9" s="367"/>
      <c r="AII9" s="367"/>
      <c r="AIJ9" s="367"/>
      <c r="AIK9" s="367"/>
      <c r="AIL9" s="367"/>
      <c r="AIM9" s="367"/>
      <c r="AIN9" s="367"/>
      <c r="AIO9" s="367"/>
      <c r="AIP9" s="367"/>
      <c r="AIQ9" s="367"/>
      <c r="AIR9" s="367"/>
      <c r="AIS9" s="367"/>
      <c r="AIT9" s="367"/>
      <c r="AIU9" s="367"/>
      <c r="AIV9" s="367"/>
      <c r="AIW9" s="367"/>
      <c r="AIX9" s="367"/>
      <c r="AIY9" s="367"/>
      <c r="AIZ9" s="367"/>
      <c r="AJA9" s="367"/>
      <c r="AJB9" s="367"/>
      <c r="AJC9" s="367"/>
      <c r="AJD9" s="367"/>
      <c r="AJE9" s="367"/>
      <c r="AJF9" s="367"/>
      <c r="AJG9" s="367"/>
      <c r="AJH9" s="367"/>
      <c r="AJI9" s="367"/>
      <c r="AJJ9" s="367"/>
      <c r="AJK9" s="367"/>
      <c r="AJL9" s="367"/>
      <c r="AJM9" s="367"/>
      <c r="AJN9" s="367"/>
      <c r="AJO9" s="367"/>
      <c r="AJP9" s="367"/>
      <c r="AJQ9" s="367"/>
      <c r="AJR9" s="367"/>
      <c r="AJS9" s="367"/>
      <c r="AJT9" s="367"/>
      <c r="AJU9" s="367"/>
      <c r="AJV9" s="367"/>
      <c r="AJW9" s="367"/>
      <c r="AJX9" s="367"/>
      <c r="AJY9" s="367"/>
      <c r="AJZ9" s="367"/>
      <c r="AKA9" s="367"/>
      <c r="AKB9" s="367"/>
      <c r="AKC9" s="367"/>
      <c r="AKD9" s="367"/>
      <c r="AKE9" s="367"/>
      <c r="AKF9" s="367"/>
      <c r="AKG9" s="367"/>
      <c r="AKH9" s="367"/>
      <c r="AKI9" s="367"/>
      <c r="AKJ9" s="367"/>
      <c r="AKK9" s="367"/>
      <c r="AKL9" s="367"/>
      <c r="AKM9" s="367"/>
      <c r="AKN9" s="367"/>
      <c r="AKO9" s="367"/>
      <c r="AKP9" s="367"/>
      <c r="AKQ9" s="367"/>
      <c r="AKR9" s="367"/>
      <c r="AKS9" s="367"/>
      <c r="AKT9" s="367"/>
      <c r="AKU9" s="367"/>
      <c r="AKV9" s="367"/>
      <c r="AKW9" s="367"/>
      <c r="AKX9" s="367"/>
      <c r="AKY9" s="367"/>
      <c r="AKZ9" s="367"/>
      <c r="ALA9" s="367"/>
      <c r="ALB9" s="367"/>
      <c r="ALC9" s="367"/>
      <c r="ALD9" s="367"/>
      <c r="ALE9" s="367"/>
      <c r="ALF9" s="367"/>
      <c r="ALG9" s="367"/>
      <c r="ALH9" s="367"/>
      <c r="ALI9" s="367"/>
      <c r="ALJ9" s="367"/>
      <c r="ALK9" s="367"/>
      <c r="ALL9" s="367"/>
      <c r="ALM9" s="367"/>
      <c r="ALN9" s="367"/>
      <c r="ALO9" s="367"/>
      <c r="ALP9" s="367"/>
      <c r="ALQ9" s="367"/>
      <c r="ALR9" s="367"/>
      <c r="ALS9" s="367"/>
      <c r="ALT9" s="367"/>
      <c r="ALU9" s="367"/>
      <c r="ALV9" s="367"/>
      <c r="ALW9" s="367"/>
      <c r="ALX9" s="367"/>
      <c r="ALY9" s="367"/>
      <c r="ALZ9" s="367"/>
      <c r="AMA9" s="367"/>
      <c r="AMB9" s="367"/>
      <c r="AMC9" s="367"/>
      <c r="AMD9" s="367"/>
      <c r="AME9" s="367"/>
      <c r="AMF9" s="367"/>
      <c r="AMG9" s="367"/>
      <c r="AMH9" s="367"/>
      <c r="AMI9" s="367"/>
      <c r="AMJ9" s="367"/>
      <c r="AMK9" s="367"/>
    </row>
    <row r="10" spans="1:1025" x14ac:dyDescent="0.2">
      <c r="A10" s="75" t="s">
        <v>78</v>
      </c>
      <c r="B10" s="86">
        <v>0.05</v>
      </c>
      <c r="C10" s="87">
        <v>0.05</v>
      </c>
      <c r="D10" s="88"/>
      <c r="E10" s="71"/>
    </row>
    <row r="11" spans="1:1025" x14ac:dyDescent="0.2">
      <c r="A11" s="80" t="s">
        <v>70</v>
      </c>
      <c r="B11" s="81">
        <v>1</v>
      </c>
      <c r="C11" s="89">
        <v>1</v>
      </c>
      <c r="D11" s="71"/>
      <c r="E11" s="71"/>
    </row>
    <row r="12" spans="1:1025" x14ac:dyDescent="0.2">
      <c r="A12" s="71"/>
      <c r="B12" s="71"/>
      <c r="C12" s="71"/>
      <c r="D12" s="71"/>
      <c r="E12" s="71"/>
    </row>
    <row r="13" spans="1:1025" x14ac:dyDescent="0.2">
      <c r="A13" s="85" t="s">
        <v>451</v>
      </c>
      <c r="B13" s="85"/>
      <c r="C13" s="85"/>
      <c r="D13" s="71"/>
      <c r="E13" s="71"/>
    </row>
    <row r="14" spans="1:1025" ht="14.1" customHeight="1" x14ac:dyDescent="0.2">
      <c r="A14" s="378" t="s">
        <v>460</v>
      </c>
      <c r="B14" s="378"/>
      <c r="C14" s="378"/>
      <c r="D14" s="378"/>
      <c r="E14" s="71"/>
    </row>
    <row r="15" spans="1:1025" x14ac:dyDescent="0.2">
      <c r="A15" s="378"/>
      <c r="B15" s="378"/>
      <c r="C15" s="378"/>
      <c r="D15" s="378"/>
      <c r="E15" s="71"/>
    </row>
    <row r="16" spans="1:1025" ht="15" customHeight="1" x14ac:dyDescent="0.2">
      <c r="A16" s="378" t="s">
        <v>459</v>
      </c>
      <c r="B16" s="378"/>
      <c r="C16" s="378"/>
      <c r="D16" s="378"/>
      <c r="E16" s="71"/>
    </row>
    <row r="17" spans="1:4" x14ac:dyDescent="0.2">
      <c r="A17" s="379"/>
      <c r="B17" s="379"/>
      <c r="C17" s="379"/>
      <c r="D17" s="379"/>
    </row>
  </sheetData>
  <mergeCells count="2">
    <mergeCell ref="A14:D15"/>
    <mergeCell ref="A16:D17"/>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topLeftCell="B1" zoomScale="85" zoomScaleNormal="85" workbookViewId="0">
      <selection activeCell="C9" sqref="C9"/>
    </sheetView>
  </sheetViews>
  <sheetFormatPr baseColWidth="10" defaultColWidth="9" defaultRowHeight="14.25" x14ac:dyDescent="0.2"/>
  <cols>
    <col min="1" max="1" width="31.375" style="343"/>
    <col min="2" max="3" width="15.625" style="343"/>
    <col min="4" max="1025" width="10.625" style="343"/>
    <col min="1026" max="16384" width="9" style="351"/>
  </cols>
  <sheetData>
    <row r="1" spans="1:5" ht="15" x14ac:dyDescent="0.2">
      <c r="A1" s="20" t="s">
        <v>39</v>
      </c>
      <c r="B1" s="21"/>
      <c r="C1" s="21"/>
      <c r="D1" s="351"/>
      <c r="E1" s="351"/>
    </row>
    <row r="2" spans="1:5" ht="15" x14ac:dyDescent="0.2">
      <c r="A2" s="20"/>
      <c r="B2" s="21"/>
      <c r="C2" s="21"/>
      <c r="D2" s="351"/>
      <c r="E2" s="351"/>
    </row>
    <row r="3" spans="1:5" x14ac:dyDescent="0.2">
      <c r="A3" s="22" t="s">
        <v>84</v>
      </c>
      <c r="B3" s="22"/>
      <c r="C3" s="22"/>
      <c r="D3" s="351"/>
      <c r="E3" s="351"/>
    </row>
    <row r="4" spans="1:5" x14ac:dyDescent="0.2">
      <c r="A4" s="22"/>
      <c r="B4" s="22"/>
      <c r="C4" s="22"/>
      <c r="D4" s="351"/>
      <c r="E4" s="351"/>
    </row>
    <row r="5" spans="1:5" x14ac:dyDescent="0.2">
      <c r="A5" s="35"/>
      <c r="B5" s="43" t="s">
        <v>42</v>
      </c>
      <c r="C5" s="43" t="s">
        <v>43</v>
      </c>
      <c r="D5" s="351"/>
      <c r="E5" s="351"/>
    </row>
    <row r="6" spans="1:5" x14ac:dyDescent="0.2">
      <c r="A6" s="46" t="s">
        <v>85</v>
      </c>
      <c r="B6" s="36">
        <v>0.28699999999999998</v>
      </c>
      <c r="C6" s="36">
        <v>0.24</v>
      </c>
      <c r="D6" s="351"/>
      <c r="E6" s="351"/>
    </row>
    <row r="7" spans="1:5" x14ac:dyDescent="0.2">
      <c r="A7" s="46" t="s">
        <v>86</v>
      </c>
      <c r="B7" s="28">
        <v>0.17100000000000001</v>
      </c>
      <c r="C7" s="28">
        <v>0.18</v>
      </c>
      <c r="D7" s="351"/>
      <c r="E7" s="351"/>
    </row>
    <row r="8" spans="1:5" x14ac:dyDescent="0.2">
      <c r="A8" s="46" t="s">
        <v>87</v>
      </c>
      <c r="B8" s="28">
        <v>0.16400000000000001</v>
      </c>
      <c r="C8" s="28">
        <v>0.2</v>
      </c>
      <c r="D8" s="351"/>
      <c r="E8" s="351"/>
    </row>
    <row r="9" spans="1:5" x14ac:dyDescent="0.2">
      <c r="A9" s="47" t="s">
        <v>88</v>
      </c>
      <c r="B9" s="30">
        <v>0.188</v>
      </c>
      <c r="C9" s="30">
        <v>0.21</v>
      </c>
      <c r="D9" s="351"/>
      <c r="E9" s="351"/>
    </row>
    <row r="10" spans="1:5" x14ac:dyDescent="0.2">
      <c r="A10" s="24"/>
      <c r="B10" s="54"/>
      <c r="C10" s="54"/>
      <c r="D10" s="351"/>
      <c r="E10" s="351"/>
    </row>
    <row r="11" spans="1:5" ht="15" customHeight="1" x14ac:dyDescent="0.2">
      <c r="A11" s="378" t="s">
        <v>50</v>
      </c>
      <c r="B11" s="378"/>
      <c r="C11" s="378"/>
      <c r="D11" s="378"/>
      <c r="E11" s="378"/>
    </row>
    <row r="12" spans="1:5" ht="15" customHeight="1" x14ac:dyDescent="0.2">
      <c r="A12" s="378" t="s">
        <v>79</v>
      </c>
      <c r="B12" s="378"/>
      <c r="C12" s="378"/>
      <c r="D12" s="378"/>
      <c r="E12" s="342"/>
    </row>
    <row r="13" spans="1:5" x14ac:dyDescent="0.2">
      <c r="A13" s="378"/>
      <c r="B13" s="378"/>
      <c r="C13" s="378"/>
      <c r="D13" s="378"/>
      <c r="E13" s="351"/>
    </row>
    <row r="14" spans="1:5" ht="13.9" customHeight="1" x14ac:dyDescent="0.2">
      <c r="A14" s="378" t="s">
        <v>89</v>
      </c>
      <c r="B14" s="378"/>
      <c r="C14" s="378"/>
      <c r="D14" s="378"/>
      <c r="E14" s="351"/>
    </row>
    <row r="15" spans="1:5" x14ac:dyDescent="0.2">
      <c r="A15" s="379"/>
      <c r="B15" s="379"/>
      <c r="C15" s="379"/>
      <c r="D15" s="379"/>
    </row>
    <row r="16" spans="1:5" x14ac:dyDescent="0.2">
      <c r="A16" s="379"/>
      <c r="B16" s="379"/>
      <c r="C16" s="379"/>
      <c r="D16" s="379"/>
    </row>
    <row r="17" ht="13.5" customHeight="1" x14ac:dyDescent="0.2"/>
  </sheetData>
  <mergeCells count="3">
    <mergeCell ref="A11:E11"/>
    <mergeCell ref="A12:D13"/>
    <mergeCell ref="A14:D16"/>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F17"/>
  <sheetViews>
    <sheetView showGridLines="0" zoomScale="85" zoomScaleNormal="85" workbookViewId="0">
      <selection activeCell="A18" sqref="A18"/>
    </sheetView>
  </sheetViews>
  <sheetFormatPr baseColWidth="10" defaultColWidth="9" defaultRowHeight="14.25" x14ac:dyDescent="0.2"/>
  <cols>
    <col min="1" max="1" width="34" style="343"/>
    <col min="2" max="3" width="15.625" style="343"/>
    <col min="4" max="6" width="10.625" style="343"/>
    <col min="7" max="7" width="11" style="343"/>
    <col min="8" max="1020" width="10.625" style="343"/>
    <col min="1021" max="16384" width="9" style="351"/>
  </cols>
  <sheetData>
    <row r="1" spans="1:1020" ht="15" x14ac:dyDescent="0.2">
      <c r="A1" s="20" t="s">
        <v>39</v>
      </c>
      <c r="B1" s="21"/>
      <c r="C1" s="21"/>
      <c r="D1" s="351"/>
      <c r="E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M1" s="351"/>
      <c r="CN1" s="351"/>
      <c r="CO1" s="351"/>
      <c r="CP1" s="351"/>
      <c r="CQ1" s="351"/>
      <c r="CR1" s="351"/>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c r="FA1" s="351"/>
      <c r="FB1" s="351"/>
      <c r="FC1" s="351"/>
      <c r="FD1" s="351"/>
      <c r="FE1" s="351"/>
      <c r="FF1" s="351"/>
      <c r="FG1" s="351"/>
      <c r="FH1" s="351"/>
      <c r="FI1" s="351"/>
      <c r="FJ1" s="351"/>
      <c r="FK1" s="351"/>
      <c r="FL1" s="351"/>
      <c r="FM1" s="351"/>
      <c r="FN1" s="351"/>
      <c r="FO1" s="351"/>
      <c r="FP1" s="351"/>
      <c r="FQ1" s="351"/>
      <c r="FR1" s="351"/>
      <c r="FS1" s="351"/>
      <c r="FT1" s="351"/>
      <c r="FU1" s="351"/>
      <c r="FV1" s="351"/>
      <c r="FW1" s="351"/>
      <c r="FX1" s="351"/>
      <c r="FY1" s="351"/>
      <c r="FZ1" s="351"/>
      <c r="GA1" s="351"/>
      <c r="GB1" s="351"/>
      <c r="GC1" s="351"/>
      <c r="GD1" s="351"/>
      <c r="GE1" s="351"/>
      <c r="GF1" s="351"/>
      <c r="GG1" s="351"/>
      <c r="GH1" s="351"/>
      <c r="GI1" s="351"/>
      <c r="GJ1" s="351"/>
      <c r="GK1" s="351"/>
      <c r="GL1" s="351"/>
      <c r="GM1" s="351"/>
      <c r="GN1" s="351"/>
      <c r="GO1" s="351"/>
      <c r="GP1" s="351"/>
      <c r="GQ1" s="351"/>
      <c r="GR1" s="351"/>
      <c r="GS1" s="351"/>
      <c r="GT1" s="351"/>
      <c r="GU1" s="351"/>
      <c r="GV1" s="351"/>
      <c r="GW1" s="351"/>
      <c r="GX1" s="351"/>
      <c r="GY1" s="351"/>
      <c r="GZ1" s="351"/>
      <c r="HA1" s="351"/>
      <c r="HB1" s="351"/>
      <c r="HC1" s="351"/>
      <c r="HD1" s="351"/>
      <c r="HE1" s="351"/>
      <c r="HF1" s="351"/>
      <c r="HG1" s="351"/>
      <c r="HH1" s="351"/>
      <c r="HI1" s="351"/>
      <c r="HJ1" s="351"/>
      <c r="HK1" s="351"/>
      <c r="HL1" s="351"/>
      <c r="HM1" s="351"/>
      <c r="HN1" s="351"/>
      <c r="HO1" s="351"/>
      <c r="HP1" s="351"/>
      <c r="HQ1" s="351"/>
      <c r="HR1" s="351"/>
      <c r="HS1" s="351"/>
      <c r="HT1" s="351"/>
      <c r="HU1" s="351"/>
      <c r="HV1" s="351"/>
      <c r="HW1" s="351"/>
      <c r="HX1" s="351"/>
      <c r="HY1" s="351"/>
      <c r="HZ1" s="351"/>
      <c r="IA1" s="351"/>
      <c r="IB1" s="351"/>
      <c r="IC1" s="351"/>
      <c r="ID1" s="351"/>
      <c r="IE1" s="351"/>
      <c r="IF1" s="351"/>
      <c r="IG1" s="351"/>
      <c r="IH1" s="351"/>
      <c r="II1" s="351"/>
      <c r="IJ1" s="351"/>
      <c r="IK1" s="351"/>
      <c r="IL1" s="351"/>
      <c r="IM1" s="351"/>
      <c r="IN1" s="351"/>
      <c r="IO1" s="351"/>
      <c r="IP1" s="351"/>
      <c r="IQ1" s="351"/>
      <c r="IR1" s="351"/>
      <c r="IS1" s="351"/>
      <c r="IT1" s="351"/>
      <c r="IU1" s="351"/>
      <c r="IV1" s="351"/>
      <c r="IW1" s="351"/>
      <c r="IX1" s="351"/>
      <c r="IY1" s="351"/>
      <c r="IZ1" s="351"/>
      <c r="JA1" s="351"/>
      <c r="JB1" s="351"/>
      <c r="JC1" s="351"/>
      <c r="JD1" s="351"/>
      <c r="JE1" s="351"/>
      <c r="JF1" s="351"/>
      <c r="JG1" s="351"/>
      <c r="JH1" s="351"/>
      <c r="JI1" s="351"/>
      <c r="JJ1" s="351"/>
      <c r="JK1" s="351"/>
      <c r="JL1" s="351"/>
      <c r="JM1" s="351"/>
      <c r="JN1" s="351"/>
      <c r="JO1" s="351"/>
      <c r="JP1" s="351"/>
      <c r="JQ1" s="351"/>
      <c r="JR1" s="351"/>
      <c r="JS1" s="351"/>
      <c r="JT1" s="351"/>
      <c r="JU1" s="351"/>
      <c r="JV1" s="351"/>
      <c r="JW1" s="351"/>
      <c r="JX1" s="351"/>
      <c r="JY1" s="351"/>
      <c r="JZ1" s="351"/>
      <c r="KA1" s="351"/>
      <c r="KB1" s="351"/>
      <c r="KC1" s="351"/>
      <c r="KD1" s="351"/>
      <c r="KE1" s="351"/>
      <c r="KF1" s="351"/>
      <c r="KG1" s="351"/>
      <c r="KH1" s="351"/>
      <c r="KI1" s="351"/>
      <c r="KJ1" s="351"/>
      <c r="KK1" s="351"/>
      <c r="KL1" s="351"/>
      <c r="KM1" s="351"/>
      <c r="KN1" s="351"/>
      <c r="KO1" s="351"/>
      <c r="KP1" s="351"/>
      <c r="KQ1" s="351"/>
      <c r="KR1" s="351"/>
      <c r="KS1" s="351"/>
      <c r="KT1" s="351"/>
      <c r="KU1" s="351"/>
      <c r="KV1" s="351"/>
      <c r="KW1" s="351"/>
      <c r="KX1" s="351"/>
      <c r="KY1" s="351"/>
      <c r="KZ1" s="351"/>
      <c r="LA1" s="351"/>
      <c r="LB1" s="351"/>
      <c r="LC1" s="351"/>
      <c r="LD1" s="351"/>
      <c r="LE1" s="351"/>
      <c r="LF1" s="351"/>
      <c r="LG1" s="351"/>
      <c r="LH1" s="351"/>
      <c r="LI1" s="351"/>
      <c r="LJ1" s="351"/>
      <c r="LK1" s="351"/>
      <c r="LL1" s="351"/>
      <c r="LM1" s="351"/>
      <c r="LN1" s="351"/>
      <c r="LO1" s="351"/>
      <c r="LP1" s="351"/>
      <c r="LQ1" s="351"/>
      <c r="LR1" s="351"/>
      <c r="LS1" s="351"/>
      <c r="LT1" s="351"/>
      <c r="LU1" s="351"/>
      <c r="LV1" s="351"/>
      <c r="LW1" s="351"/>
      <c r="LX1" s="351"/>
      <c r="LY1" s="351"/>
      <c r="LZ1" s="351"/>
      <c r="MA1" s="351"/>
      <c r="MB1" s="351"/>
      <c r="MC1" s="351"/>
      <c r="MD1" s="351"/>
      <c r="ME1" s="351"/>
      <c r="MF1" s="351"/>
      <c r="MG1" s="351"/>
      <c r="MH1" s="351"/>
      <c r="MI1" s="351"/>
      <c r="MJ1" s="351"/>
      <c r="MK1" s="351"/>
      <c r="ML1" s="351"/>
      <c r="MM1" s="351"/>
      <c r="MN1" s="351"/>
      <c r="MO1" s="351"/>
      <c r="MP1" s="351"/>
      <c r="MQ1" s="351"/>
      <c r="MR1" s="351"/>
      <c r="MS1" s="351"/>
      <c r="MT1" s="351"/>
      <c r="MU1" s="351"/>
      <c r="MV1" s="351"/>
      <c r="MW1" s="351"/>
      <c r="MX1" s="351"/>
      <c r="MY1" s="351"/>
      <c r="MZ1" s="351"/>
      <c r="NA1" s="351"/>
      <c r="NB1" s="351"/>
      <c r="NC1" s="351"/>
      <c r="ND1" s="351"/>
      <c r="NE1" s="351"/>
      <c r="NF1" s="351"/>
      <c r="NG1" s="351"/>
      <c r="NH1" s="351"/>
      <c r="NI1" s="351"/>
      <c r="NJ1" s="351"/>
      <c r="NK1" s="351"/>
      <c r="NL1" s="351"/>
      <c r="NM1" s="351"/>
      <c r="NN1" s="351"/>
      <c r="NO1" s="351"/>
      <c r="NP1" s="351"/>
      <c r="NQ1" s="351"/>
      <c r="NR1" s="351"/>
      <c r="NS1" s="351"/>
      <c r="NT1" s="351"/>
      <c r="NU1" s="351"/>
      <c r="NV1" s="351"/>
      <c r="NW1" s="351"/>
      <c r="NX1" s="351"/>
      <c r="NY1" s="351"/>
      <c r="NZ1" s="351"/>
      <c r="OA1" s="351"/>
      <c r="OB1" s="351"/>
      <c r="OC1" s="351"/>
      <c r="OD1" s="351"/>
      <c r="OE1" s="351"/>
      <c r="OF1" s="351"/>
      <c r="OG1" s="351"/>
      <c r="OH1" s="351"/>
      <c r="OI1" s="351"/>
      <c r="OJ1" s="351"/>
      <c r="OK1" s="351"/>
      <c r="OL1" s="351"/>
      <c r="OM1" s="351"/>
      <c r="ON1" s="351"/>
      <c r="OO1" s="351"/>
      <c r="OP1" s="351"/>
      <c r="OQ1" s="351"/>
      <c r="OR1" s="351"/>
      <c r="OS1" s="351"/>
      <c r="OT1" s="351"/>
      <c r="OU1" s="351"/>
      <c r="OV1" s="351"/>
      <c r="OW1" s="351"/>
      <c r="OX1" s="351"/>
      <c r="OY1" s="351"/>
      <c r="OZ1" s="351"/>
      <c r="PA1" s="351"/>
      <c r="PB1" s="351"/>
      <c r="PC1" s="351"/>
      <c r="PD1" s="351"/>
      <c r="PE1" s="351"/>
      <c r="PF1" s="351"/>
      <c r="PG1" s="351"/>
      <c r="PH1" s="351"/>
      <c r="PI1" s="351"/>
      <c r="PJ1" s="351"/>
      <c r="PK1" s="351"/>
      <c r="PL1" s="351"/>
      <c r="PM1" s="351"/>
      <c r="PN1" s="351"/>
      <c r="PO1" s="351"/>
      <c r="PP1" s="351"/>
      <c r="PQ1" s="351"/>
      <c r="PR1" s="351"/>
      <c r="PS1" s="351"/>
      <c r="PT1" s="351"/>
      <c r="PU1" s="351"/>
      <c r="PV1" s="351"/>
      <c r="PW1" s="351"/>
      <c r="PX1" s="351"/>
      <c r="PY1" s="351"/>
      <c r="PZ1" s="351"/>
      <c r="QA1" s="351"/>
      <c r="QB1" s="351"/>
      <c r="QC1" s="351"/>
      <c r="QD1" s="351"/>
      <c r="QE1" s="351"/>
      <c r="QF1" s="351"/>
      <c r="QG1" s="351"/>
      <c r="QH1" s="351"/>
      <c r="QI1" s="351"/>
      <c r="QJ1" s="351"/>
      <c r="QK1" s="351"/>
      <c r="QL1" s="351"/>
      <c r="QM1" s="351"/>
      <c r="QN1" s="351"/>
      <c r="QO1" s="351"/>
      <c r="QP1" s="351"/>
      <c r="QQ1" s="351"/>
      <c r="QR1" s="351"/>
      <c r="QS1" s="351"/>
      <c r="QT1" s="351"/>
      <c r="QU1" s="351"/>
      <c r="QV1" s="351"/>
      <c r="QW1" s="351"/>
      <c r="QX1" s="351"/>
      <c r="QY1" s="351"/>
      <c r="QZ1" s="351"/>
      <c r="RA1" s="351"/>
      <c r="RB1" s="351"/>
      <c r="RC1" s="351"/>
      <c r="RD1" s="351"/>
      <c r="RE1" s="351"/>
      <c r="RF1" s="351"/>
      <c r="RG1" s="351"/>
      <c r="RH1" s="351"/>
      <c r="RI1" s="351"/>
      <c r="RJ1" s="351"/>
      <c r="RK1" s="351"/>
      <c r="RL1" s="351"/>
      <c r="RM1" s="351"/>
      <c r="RN1" s="351"/>
      <c r="RO1" s="351"/>
      <c r="RP1" s="351"/>
      <c r="RQ1" s="351"/>
      <c r="RR1" s="351"/>
      <c r="RS1" s="351"/>
      <c r="RT1" s="351"/>
      <c r="RU1" s="351"/>
      <c r="RV1" s="351"/>
      <c r="RW1" s="351"/>
      <c r="RX1" s="351"/>
      <c r="RY1" s="351"/>
      <c r="RZ1" s="351"/>
      <c r="SA1" s="351"/>
      <c r="SB1" s="351"/>
      <c r="SC1" s="351"/>
      <c r="SD1" s="351"/>
      <c r="SE1" s="351"/>
      <c r="SF1" s="351"/>
      <c r="SG1" s="351"/>
      <c r="SH1" s="351"/>
      <c r="SI1" s="351"/>
      <c r="SJ1" s="351"/>
      <c r="SK1" s="351"/>
      <c r="SL1" s="351"/>
      <c r="SM1" s="351"/>
      <c r="SN1" s="351"/>
      <c r="SO1" s="351"/>
      <c r="SP1" s="351"/>
      <c r="SQ1" s="351"/>
      <c r="SR1" s="351"/>
      <c r="SS1" s="351"/>
      <c r="ST1" s="351"/>
      <c r="SU1" s="351"/>
      <c r="SV1" s="351"/>
      <c r="SW1" s="351"/>
      <c r="SX1" s="351"/>
      <c r="SY1" s="351"/>
      <c r="SZ1" s="351"/>
      <c r="TA1" s="351"/>
      <c r="TB1" s="351"/>
      <c r="TC1" s="351"/>
      <c r="TD1" s="351"/>
      <c r="TE1" s="351"/>
      <c r="TF1" s="351"/>
      <c r="TG1" s="351"/>
      <c r="TH1" s="351"/>
      <c r="TI1" s="351"/>
      <c r="TJ1" s="351"/>
      <c r="TK1" s="351"/>
      <c r="TL1" s="351"/>
      <c r="TM1" s="351"/>
      <c r="TN1" s="351"/>
      <c r="TO1" s="351"/>
      <c r="TP1" s="351"/>
      <c r="TQ1" s="351"/>
      <c r="TR1" s="351"/>
      <c r="TS1" s="351"/>
      <c r="TT1" s="351"/>
      <c r="TU1" s="351"/>
      <c r="TV1" s="351"/>
      <c r="TW1" s="351"/>
      <c r="TX1" s="351"/>
      <c r="TY1" s="351"/>
      <c r="TZ1" s="351"/>
      <c r="UA1" s="351"/>
      <c r="UB1" s="351"/>
      <c r="UC1" s="351"/>
      <c r="UD1" s="351"/>
      <c r="UE1" s="351"/>
      <c r="UF1" s="351"/>
      <c r="UG1" s="351"/>
      <c r="UH1" s="351"/>
      <c r="UI1" s="351"/>
      <c r="UJ1" s="351"/>
      <c r="UK1" s="351"/>
      <c r="UL1" s="351"/>
      <c r="UM1" s="351"/>
      <c r="UN1" s="351"/>
      <c r="UO1" s="351"/>
      <c r="UP1" s="351"/>
      <c r="UQ1" s="351"/>
      <c r="UR1" s="351"/>
      <c r="US1" s="351"/>
      <c r="UT1" s="351"/>
      <c r="UU1" s="351"/>
      <c r="UV1" s="351"/>
      <c r="UW1" s="351"/>
      <c r="UX1" s="351"/>
      <c r="UY1" s="351"/>
      <c r="UZ1" s="351"/>
      <c r="VA1" s="351"/>
      <c r="VB1" s="351"/>
      <c r="VC1" s="351"/>
      <c r="VD1" s="351"/>
      <c r="VE1" s="351"/>
      <c r="VF1" s="351"/>
      <c r="VG1" s="351"/>
      <c r="VH1" s="351"/>
      <c r="VI1" s="351"/>
      <c r="VJ1" s="351"/>
      <c r="VK1" s="351"/>
      <c r="VL1" s="351"/>
      <c r="VM1" s="351"/>
      <c r="VN1" s="351"/>
      <c r="VO1" s="351"/>
      <c r="VP1" s="351"/>
      <c r="VQ1" s="351"/>
      <c r="VR1" s="351"/>
      <c r="VS1" s="351"/>
      <c r="VT1" s="351"/>
      <c r="VU1" s="351"/>
      <c r="VV1" s="351"/>
      <c r="VW1" s="351"/>
      <c r="VX1" s="351"/>
      <c r="VY1" s="351"/>
      <c r="VZ1" s="351"/>
      <c r="WA1" s="351"/>
      <c r="WB1" s="351"/>
      <c r="WC1" s="351"/>
      <c r="WD1" s="351"/>
      <c r="WE1" s="351"/>
      <c r="WF1" s="351"/>
      <c r="WG1" s="351"/>
      <c r="WH1" s="351"/>
      <c r="WI1" s="351"/>
      <c r="WJ1" s="351"/>
      <c r="WK1" s="351"/>
      <c r="WL1" s="351"/>
      <c r="WM1" s="351"/>
      <c r="WN1" s="351"/>
      <c r="WO1" s="351"/>
      <c r="WP1" s="351"/>
      <c r="WQ1" s="351"/>
      <c r="WR1" s="351"/>
      <c r="WS1" s="351"/>
      <c r="WT1" s="351"/>
      <c r="WU1" s="351"/>
      <c r="WV1" s="351"/>
      <c r="WW1" s="351"/>
      <c r="WX1" s="351"/>
      <c r="WY1" s="351"/>
      <c r="WZ1" s="351"/>
      <c r="XA1" s="351"/>
      <c r="XB1" s="351"/>
      <c r="XC1" s="351"/>
      <c r="XD1" s="351"/>
      <c r="XE1" s="351"/>
      <c r="XF1" s="351"/>
      <c r="XG1" s="351"/>
      <c r="XH1" s="351"/>
      <c r="XI1" s="351"/>
      <c r="XJ1" s="351"/>
      <c r="XK1" s="351"/>
      <c r="XL1" s="351"/>
      <c r="XM1" s="351"/>
      <c r="XN1" s="351"/>
      <c r="XO1" s="351"/>
      <c r="XP1" s="351"/>
      <c r="XQ1" s="351"/>
      <c r="XR1" s="351"/>
      <c r="XS1" s="351"/>
      <c r="XT1" s="351"/>
      <c r="XU1" s="351"/>
      <c r="XV1" s="351"/>
      <c r="XW1" s="351"/>
      <c r="XX1" s="351"/>
      <c r="XY1" s="351"/>
      <c r="XZ1" s="351"/>
      <c r="YA1" s="351"/>
      <c r="YB1" s="351"/>
      <c r="YC1" s="351"/>
      <c r="YD1" s="351"/>
      <c r="YE1" s="351"/>
      <c r="YF1" s="351"/>
      <c r="YG1" s="351"/>
      <c r="YH1" s="351"/>
      <c r="YI1" s="351"/>
      <c r="YJ1" s="351"/>
      <c r="YK1" s="351"/>
      <c r="YL1" s="351"/>
      <c r="YM1" s="351"/>
      <c r="YN1" s="351"/>
      <c r="YO1" s="351"/>
      <c r="YP1" s="351"/>
      <c r="YQ1" s="351"/>
      <c r="YR1" s="351"/>
      <c r="YS1" s="351"/>
      <c r="YT1" s="351"/>
      <c r="YU1" s="351"/>
      <c r="YV1" s="351"/>
      <c r="YW1" s="351"/>
      <c r="YX1" s="351"/>
      <c r="YY1" s="351"/>
      <c r="YZ1" s="351"/>
      <c r="ZA1" s="351"/>
      <c r="ZB1" s="351"/>
      <c r="ZC1" s="351"/>
      <c r="ZD1" s="351"/>
      <c r="ZE1" s="351"/>
      <c r="ZF1" s="351"/>
      <c r="ZG1" s="351"/>
      <c r="ZH1" s="351"/>
      <c r="ZI1" s="351"/>
      <c r="ZJ1" s="351"/>
      <c r="ZK1" s="351"/>
      <c r="ZL1" s="351"/>
      <c r="ZM1" s="351"/>
      <c r="ZN1" s="351"/>
      <c r="ZO1" s="351"/>
      <c r="ZP1" s="351"/>
      <c r="ZQ1" s="351"/>
      <c r="ZR1" s="351"/>
      <c r="ZS1" s="351"/>
      <c r="ZT1" s="351"/>
      <c r="ZU1" s="351"/>
      <c r="ZV1" s="351"/>
      <c r="ZW1" s="351"/>
      <c r="ZX1" s="351"/>
      <c r="ZY1" s="351"/>
      <c r="ZZ1" s="351"/>
      <c r="AAA1" s="351"/>
      <c r="AAB1" s="351"/>
      <c r="AAC1" s="351"/>
      <c r="AAD1" s="351"/>
      <c r="AAE1" s="351"/>
      <c r="AAF1" s="351"/>
      <c r="AAG1" s="351"/>
      <c r="AAH1" s="351"/>
      <c r="AAI1" s="351"/>
      <c r="AAJ1" s="351"/>
      <c r="AAK1" s="351"/>
      <c r="AAL1" s="351"/>
      <c r="AAM1" s="351"/>
      <c r="AAN1" s="351"/>
      <c r="AAO1" s="351"/>
      <c r="AAP1" s="351"/>
      <c r="AAQ1" s="351"/>
      <c r="AAR1" s="351"/>
      <c r="AAS1" s="351"/>
      <c r="AAT1" s="351"/>
      <c r="AAU1" s="351"/>
      <c r="AAV1" s="351"/>
      <c r="AAW1" s="351"/>
      <c r="AAX1" s="351"/>
      <c r="AAY1" s="351"/>
      <c r="AAZ1" s="351"/>
      <c r="ABA1" s="351"/>
      <c r="ABB1" s="351"/>
      <c r="ABC1" s="351"/>
      <c r="ABD1" s="351"/>
      <c r="ABE1" s="351"/>
      <c r="ABF1" s="351"/>
      <c r="ABG1" s="351"/>
      <c r="ABH1" s="351"/>
      <c r="ABI1" s="351"/>
      <c r="ABJ1" s="351"/>
      <c r="ABK1" s="351"/>
      <c r="ABL1" s="351"/>
      <c r="ABM1" s="351"/>
      <c r="ABN1" s="351"/>
      <c r="ABO1" s="351"/>
      <c r="ABP1" s="351"/>
      <c r="ABQ1" s="351"/>
      <c r="ABR1" s="351"/>
      <c r="ABS1" s="351"/>
      <c r="ABT1" s="351"/>
      <c r="ABU1" s="351"/>
      <c r="ABV1" s="351"/>
      <c r="ABW1" s="351"/>
      <c r="ABX1" s="351"/>
      <c r="ABY1" s="351"/>
      <c r="ABZ1" s="351"/>
      <c r="ACA1" s="351"/>
      <c r="ACB1" s="351"/>
      <c r="ACC1" s="351"/>
      <c r="ACD1" s="351"/>
      <c r="ACE1" s="351"/>
      <c r="ACF1" s="351"/>
      <c r="ACG1" s="351"/>
      <c r="ACH1" s="351"/>
      <c r="ACI1" s="351"/>
      <c r="ACJ1" s="351"/>
      <c r="ACK1" s="351"/>
      <c r="ACL1" s="351"/>
      <c r="ACM1" s="351"/>
      <c r="ACN1" s="351"/>
      <c r="ACO1" s="351"/>
      <c r="ACP1" s="351"/>
      <c r="ACQ1" s="351"/>
      <c r="ACR1" s="351"/>
      <c r="ACS1" s="351"/>
      <c r="ACT1" s="351"/>
      <c r="ACU1" s="351"/>
      <c r="ACV1" s="351"/>
      <c r="ACW1" s="351"/>
      <c r="ACX1" s="351"/>
      <c r="ACY1" s="351"/>
      <c r="ACZ1" s="351"/>
      <c r="ADA1" s="351"/>
      <c r="ADB1" s="351"/>
      <c r="ADC1" s="351"/>
      <c r="ADD1" s="351"/>
      <c r="ADE1" s="351"/>
      <c r="ADF1" s="351"/>
      <c r="ADG1" s="351"/>
      <c r="ADH1" s="351"/>
      <c r="ADI1" s="351"/>
      <c r="ADJ1" s="351"/>
      <c r="ADK1" s="351"/>
      <c r="ADL1" s="351"/>
      <c r="ADM1" s="351"/>
      <c r="ADN1" s="351"/>
      <c r="ADO1" s="351"/>
      <c r="ADP1" s="351"/>
      <c r="ADQ1" s="351"/>
      <c r="ADR1" s="351"/>
      <c r="ADS1" s="351"/>
      <c r="ADT1" s="351"/>
      <c r="ADU1" s="351"/>
      <c r="ADV1" s="351"/>
      <c r="ADW1" s="351"/>
      <c r="ADX1" s="351"/>
      <c r="ADY1" s="351"/>
      <c r="ADZ1" s="351"/>
      <c r="AEA1" s="351"/>
      <c r="AEB1" s="351"/>
      <c r="AEC1" s="351"/>
      <c r="AED1" s="351"/>
      <c r="AEE1" s="351"/>
      <c r="AEF1" s="351"/>
      <c r="AEG1" s="351"/>
      <c r="AEH1" s="351"/>
      <c r="AEI1" s="351"/>
      <c r="AEJ1" s="351"/>
      <c r="AEK1" s="351"/>
      <c r="AEL1" s="351"/>
      <c r="AEM1" s="351"/>
      <c r="AEN1" s="351"/>
      <c r="AEO1" s="351"/>
      <c r="AEP1" s="351"/>
      <c r="AEQ1" s="351"/>
      <c r="AER1" s="351"/>
      <c r="AES1" s="351"/>
      <c r="AET1" s="351"/>
      <c r="AEU1" s="351"/>
      <c r="AEV1" s="351"/>
      <c r="AEW1" s="351"/>
      <c r="AEX1" s="351"/>
      <c r="AEY1" s="351"/>
      <c r="AEZ1" s="351"/>
      <c r="AFA1" s="351"/>
      <c r="AFB1" s="351"/>
      <c r="AFC1" s="351"/>
      <c r="AFD1" s="351"/>
      <c r="AFE1" s="351"/>
      <c r="AFF1" s="351"/>
      <c r="AFG1" s="351"/>
      <c r="AFH1" s="351"/>
      <c r="AFI1" s="351"/>
      <c r="AFJ1" s="351"/>
      <c r="AFK1" s="351"/>
      <c r="AFL1" s="351"/>
      <c r="AFM1" s="351"/>
      <c r="AFN1" s="351"/>
      <c r="AFO1" s="351"/>
      <c r="AFP1" s="351"/>
      <c r="AFQ1" s="351"/>
      <c r="AFR1" s="351"/>
      <c r="AFS1" s="351"/>
      <c r="AFT1" s="351"/>
      <c r="AFU1" s="351"/>
      <c r="AFV1" s="351"/>
      <c r="AFW1" s="351"/>
      <c r="AFX1" s="351"/>
      <c r="AFY1" s="351"/>
      <c r="AFZ1" s="351"/>
      <c r="AGA1" s="351"/>
      <c r="AGB1" s="351"/>
      <c r="AGC1" s="351"/>
      <c r="AGD1" s="351"/>
      <c r="AGE1" s="351"/>
      <c r="AGF1" s="351"/>
      <c r="AGG1" s="351"/>
      <c r="AGH1" s="351"/>
      <c r="AGI1" s="351"/>
      <c r="AGJ1" s="351"/>
      <c r="AGK1" s="351"/>
      <c r="AGL1" s="351"/>
      <c r="AGM1" s="351"/>
      <c r="AGN1" s="351"/>
      <c r="AGO1" s="351"/>
      <c r="AGP1" s="351"/>
      <c r="AGQ1" s="351"/>
      <c r="AGR1" s="351"/>
      <c r="AGS1" s="351"/>
      <c r="AGT1" s="351"/>
      <c r="AGU1" s="351"/>
      <c r="AGV1" s="351"/>
      <c r="AGW1" s="351"/>
      <c r="AGX1" s="351"/>
      <c r="AGY1" s="351"/>
      <c r="AGZ1" s="351"/>
      <c r="AHA1" s="351"/>
      <c r="AHB1" s="351"/>
      <c r="AHC1" s="351"/>
      <c r="AHD1" s="351"/>
      <c r="AHE1" s="351"/>
      <c r="AHF1" s="351"/>
      <c r="AHG1" s="351"/>
      <c r="AHH1" s="351"/>
      <c r="AHI1" s="351"/>
      <c r="AHJ1" s="351"/>
      <c r="AHK1" s="351"/>
      <c r="AHL1" s="351"/>
      <c r="AHM1" s="351"/>
      <c r="AHN1" s="351"/>
      <c r="AHO1" s="351"/>
      <c r="AHP1" s="351"/>
      <c r="AHQ1" s="351"/>
      <c r="AHR1" s="351"/>
      <c r="AHS1" s="351"/>
      <c r="AHT1" s="351"/>
      <c r="AHU1" s="351"/>
      <c r="AHV1" s="351"/>
      <c r="AHW1" s="351"/>
      <c r="AHX1" s="351"/>
      <c r="AHY1" s="351"/>
      <c r="AHZ1" s="351"/>
      <c r="AIA1" s="351"/>
      <c r="AIB1" s="351"/>
      <c r="AIC1" s="351"/>
      <c r="AID1" s="351"/>
      <c r="AIE1" s="351"/>
      <c r="AIF1" s="351"/>
      <c r="AIG1" s="351"/>
      <c r="AIH1" s="351"/>
      <c r="AII1" s="351"/>
      <c r="AIJ1" s="351"/>
      <c r="AIK1" s="351"/>
      <c r="AIL1" s="351"/>
      <c r="AIM1" s="351"/>
      <c r="AIN1" s="351"/>
      <c r="AIO1" s="351"/>
      <c r="AIP1" s="351"/>
      <c r="AIQ1" s="351"/>
      <c r="AIR1" s="351"/>
      <c r="AIS1" s="351"/>
      <c r="AIT1" s="351"/>
      <c r="AIU1" s="351"/>
      <c r="AIV1" s="351"/>
      <c r="AIW1" s="351"/>
      <c r="AIX1" s="351"/>
      <c r="AIY1" s="351"/>
      <c r="AIZ1" s="351"/>
      <c r="AJA1" s="351"/>
      <c r="AJB1" s="351"/>
      <c r="AJC1" s="351"/>
      <c r="AJD1" s="351"/>
      <c r="AJE1" s="351"/>
      <c r="AJF1" s="351"/>
      <c r="AJG1" s="351"/>
      <c r="AJH1" s="351"/>
      <c r="AJI1" s="351"/>
      <c r="AJJ1" s="351"/>
      <c r="AJK1" s="351"/>
      <c r="AJL1" s="351"/>
      <c r="AJM1" s="351"/>
      <c r="AJN1" s="351"/>
      <c r="AJO1" s="351"/>
      <c r="AJP1" s="351"/>
      <c r="AJQ1" s="351"/>
      <c r="AJR1" s="351"/>
      <c r="AJS1" s="351"/>
      <c r="AJT1" s="351"/>
      <c r="AJU1" s="351"/>
      <c r="AJV1" s="351"/>
      <c r="AJW1" s="351"/>
      <c r="AJX1" s="351"/>
      <c r="AJY1" s="351"/>
      <c r="AJZ1" s="351"/>
      <c r="AKA1" s="351"/>
      <c r="AKB1" s="351"/>
      <c r="AKC1" s="351"/>
      <c r="AKD1" s="351"/>
      <c r="AKE1" s="351"/>
      <c r="AKF1" s="351"/>
      <c r="AKG1" s="351"/>
      <c r="AKH1" s="351"/>
      <c r="AKI1" s="351"/>
      <c r="AKJ1" s="351"/>
      <c r="AKK1" s="351"/>
      <c r="AKL1" s="351"/>
      <c r="AKM1" s="351"/>
      <c r="AKN1" s="351"/>
      <c r="AKO1" s="351"/>
      <c r="AKP1" s="351"/>
      <c r="AKQ1" s="351"/>
      <c r="AKR1" s="351"/>
      <c r="AKS1" s="351"/>
      <c r="AKT1" s="351"/>
      <c r="AKU1" s="351"/>
      <c r="AKV1" s="351"/>
      <c r="AKW1" s="351"/>
      <c r="AKX1" s="351"/>
      <c r="AKY1" s="351"/>
      <c r="AKZ1" s="351"/>
      <c r="ALA1" s="351"/>
      <c r="ALB1" s="351"/>
      <c r="ALC1" s="351"/>
      <c r="ALD1" s="351"/>
      <c r="ALE1" s="351"/>
      <c r="ALF1" s="351"/>
      <c r="ALG1" s="351"/>
      <c r="ALH1" s="351"/>
      <c r="ALI1" s="351"/>
      <c r="ALJ1" s="351"/>
      <c r="ALK1" s="351"/>
      <c r="ALL1" s="351"/>
      <c r="ALM1" s="351"/>
      <c r="ALN1" s="351"/>
      <c r="ALO1" s="351"/>
      <c r="ALP1" s="351"/>
      <c r="ALQ1" s="351"/>
      <c r="ALR1" s="351"/>
      <c r="ALS1" s="351"/>
      <c r="ALT1" s="351"/>
      <c r="ALU1" s="351"/>
      <c r="ALV1" s="351"/>
      <c r="ALW1" s="351"/>
      <c r="ALX1" s="351"/>
      <c r="ALY1" s="351"/>
      <c r="ALZ1" s="351"/>
      <c r="AMA1" s="351"/>
      <c r="AMB1" s="351"/>
      <c r="AMC1" s="351"/>
      <c r="AMD1" s="351"/>
      <c r="AME1" s="351"/>
      <c r="AMF1" s="351"/>
    </row>
    <row r="2" spans="1:1020" ht="15" x14ac:dyDescent="0.2">
      <c r="A2" s="20"/>
      <c r="B2" s="21"/>
      <c r="C2" s="21"/>
      <c r="D2" s="351"/>
      <c r="E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1"/>
      <c r="BZ2" s="351"/>
      <c r="CA2" s="351"/>
      <c r="CB2" s="351"/>
      <c r="CC2" s="351"/>
      <c r="CD2" s="351"/>
      <c r="CE2" s="351"/>
      <c r="CF2" s="351"/>
      <c r="CG2" s="351"/>
      <c r="CH2" s="351"/>
      <c r="CI2" s="351"/>
      <c r="CJ2" s="351"/>
      <c r="CK2" s="351"/>
      <c r="CL2" s="351"/>
      <c r="CM2" s="351"/>
      <c r="CN2" s="351"/>
      <c r="CO2" s="351"/>
      <c r="CP2" s="351"/>
      <c r="CQ2" s="351"/>
      <c r="CR2" s="351"/>
      <c r="CS2" s="351"/>
      <c r="CT2" s="351"/>
      <c r="CU2" s="351"/>
      <c r="CV2" s="351"/>
      <c r="CW2" s="351"/>
      <c r="CX2" s="351"/>
      <c r="CY2" s="351"/>
      <c r="CZ2" s="351"/>
      <c r="DA2" s="351"/>
      <c r="DB2" s="351"/>
      <c r="DC2" s="351"/>
      <c r="DD2" s="351"/>
      <c r="DE2" s="351"/>
      <c r="DF2" s="351"/>
      <c r="DG2" s="351"/>
      <c r="DH2" s="351"/>
      <c r="DI2" s="351"/>
      <c r="DJ2" s="351"/>
      <c r="DK2" s="351"/>
      <c r="DL2" s="351"/>
      <c r="DM2" s="351"/>
      <c r="DN2" s="351"/>
      <c r="DO2" s="351"/>
      <c r="DP2" s="351"/>
      <c r="DQ2" s="351"/>
      <c r="DR2" s="351"/>
      <c r="DS2" s="351"/>
      <c r="DT2" s="351"/>
      <c r="DU2" s="351"/>
      <c r="DV2" s="351"/>
      <c r="DW2" s="351"/>
      <c r="DX2" s="351"/>
      <c r="DY2" s="351"/>
      <c r="DZ2" s="351"/>
      <c r="EA2" s="351"/>
      <c r="EB2" s="351"/>
      <c r="EC2" s="351"/>
      <c r="ED2" s="351"/>
      <c r="EE2" s="351"/>
      <c r="EF2" s="351"/>
      <c r="EG2" s="351"/>
      <c r="EH2" s="351"/>
      <c r="EI2" s="351"/>
      <c r="EJ2" s="351"/>
      <c r="EK2" s="351"/>
      <c r="EL2" s="351"/>
      <c r="EM2" s="351"/>
      <c r="EN2" s="351"/>
      <c r="EO2" s="351"/>
      <c r="EP2" s="351"/>
      <c r="EQ2" s="351"/>
      <c r="ER2" s="351"/>
      <c r="ES2" s="351"/>
      <c r="ET2" s="351"/>
      <c r="EU2" s="351"/>
      <c r="EV2" s="351"/>
      <c r="EW2" s="351"/>
      <c r="EX2" s="351"/>
      <c r="EY2" s="351"/>
      <c r="EZ2" s="351"/>
      <c r="FA2" s="351"/>
      <c r="FB2" s="351"/>
      <c r="FC2" s="351"/>
      <c r="FD2" s="351"/>
      <c r="FE2" s="351"/>
      <c r="FF2" s="351"/>
      <c r="FG2" s="351"/>
      <c r="FH2" s="351"/>
      <c r="FI2" s="351"/>
      <c r="FJ2" s="351"/>
      <c r="FK2" s="351"/>
      <c r="FL2" s="351"/>
      <c r="FM2" s="351"/>
      <c r="FN2" s="351"/>
      <c r="FO2" s="351"/>
      <c r="FP2" s="351"/>
      <c r="FQ2" s="351"/>
      <c r="FR2" s="351"/>
      <c r="FS2" s="351"/>
      <c r="FT2" s="351"/>
      <c r="FU2" s="351"/>
      <c r="FV2" s="351"/>
      <c r="FW2" s="351"/>
      <c r="FX2" s="351"/>
      <c r="FY2" s="351"/>
      <c r="FZ2" s="351"/>
      <c r="GA2" s="351"/>
      <c r="GB2" s="351"/>
      <c r="GC2" s="351"/>
      <c r="GD2" s="351"/>
      <c r="GE2" s="351"/>
      <c r="GF2" s="351"/>
      <c r="GG2" s="351"/>
      <c r="GH2" s="351"/>
      <c r="GI2" s="351"/>
      <c r="GJ2" s="351"/>
      <c r="GK2" s="351"/>
      <c r="GL2" s="351"/>
      <c r="GM2" s="351"/>
      <c r="GN2" s="351"/>
      <c r="GO2" s="351"/>
      <c r="GP2" s="351"/>
      <c r="GQ2" s="351"/>
      <c r="GR2" s="351"/>
      <c r="GS2" s="351"/>
      <c r="GT2" s="351"/>
      <c r="GU2" s="351"/>
      <c r="GV2" s="351"/>
      <c r="GW2" s="351"/>
      <c r="GX2" s="351"/>
      <c r="GY2" s="351"/>
      <c r="GZ2" s="351"/>
      <c r="HA2" s="351"/>
      <c r="HB2" s="351"/>
      <c r="HC2" s="351"/>
      <c r="HD2" s="351"/>
      <c r="HE2" s="351"/>
      <c r="HF2" s="351"/>
      <c r="HG2" s="351"/>
      <c r="HH2" s="351"/>
      <c r="HI2" s="351"/>
      <c r="HJ2" s="351"/>
      <c r="HK2" s="351"/>
      <c r="HL2" s="351"/>
      <c r="HM2" s="351"/>
      <c r="HN2" s="351"/>
      <c r="HO2" s="351"/>
      <c r="HP2" s="351"/>
      <c r="HQ2" s="351"/>
      <c r="HR2" s="351"/>
      <c r="HS2" s="351"/>
      <c r="HT2" s="351"/>
      <c r="HU2" s="351"/>
      <c r="HV2" s="351"/>
      <c r="HW2" s="351"/>
      <c r="HX2" s="351"/>
      <c r="HY2" s="351"/>
      <c r="HZ2" s="351"/>
      <c r="IA2" s="351"/>
      <c r="IB2" s="351"/>
      <c r="IC2" s="351"/>
      <c r="ID2" s="351"/>
      <c r="IE2" s="351"/>
      <c r="IF2" s="351"/>
      <c r="IG2" s="351"/>
      <c r="IH2" s="351"/>
      <c r="II2" s="351"/>
      <c r="IJ2" s="351"/>
      <c r="IK2" s="351"/>
      <c r="IL2" s="351"/>
      <c r="IM2" s="351"/>
      <c r="IN2" s="351"/>
      <c r="IO2" s="351"/>
      <c r="IP2" s="351"/>
      <c r="IQ2" s="351"/>
      <c r="IR2" s="351"/>
      <c r="IS2" s="351"/>
      <c r="IT2" s="351"/>
      <c r="IU2" s="351"/>
      <c r="IV2" s="351"/>
      <c r="IW2" s="351"/>
      <c r="IX2" s="351"/>
      <c r="IY2" s="351"/>
      <c r="IZ2" s="351"/>
      <c r="JA2" s="351"/>
      <c r="JB2" s="351"/>
      <c r="JC2" s="351"/>
      <c r="JD2" s="351"/>
      <c r="JE2" s="351"/>
      <c r="JF2" s="351"/>
      <c r="JG2" s="351"/>
      <c r="JH2" s="351"/>
      <c r="JI2" s="351"/>
      <c r="JJ2" s="351"/>
      <c r="JK2" s="351"/>
      <c r="JL2" s="351"/>
      <c r="JM2" s="351"/>
      <c r="JN2" s="351"/>
      <c r="JO2" s="351"/>
      <c r="JP2" s="351"/>
      <c r="JQ2" s="351"/>
      <c r="JR2" s="351"/>
      <c r="JS2" s="351"/>
      <c r="JT2" s="351"/>
      <c r="JU2" s="351"/>
      <c r="JV2" s="351"/>
      <c r="JW2" s="351"/>
      <c r="JX2" s="351"/>
      <c r="JY2" s="351"/>
      <c r="JZ2" s="351"/>
      <c r="KA2" s="351"/>
      <c r="KB2" s="351"/>
      <c r="KC2" s="351"/>
      <c r="KD2" s="351"/>
      <c r="KE2" s="351"/>
      <c r="KF2" s="351"/>
      <c r="KG2" s="351"/>
      <c r="KH2" s="351"/>
      <c r="KI2" s="351"/>
      <c r="KJ2" s="351"/>
      <c r="KK2" s="351"/>
      <c r="KL2" s="351"/>
      <c r="KM2" s="351"/>
      <c r="KN2" s="351"/>
      <c r="KO2" s="351"/>
      <c r="KP2" s="351"/>
      <c r="KQ2" s="351"/>
      <c r="KR2" s="351"/>
      <c r="KS2" s="351"/>
      <c r="KT2" s="351"/>
      <c r="KU2" s="351"/>
      <c r="KV2" s="351"/>
      <c r="KW2" s="351"/>
      <c r="KX2" s="351"/>
      <c r="KY2" s="351"/>
      <c r="KZ2" s="351"/>
      <c r="LA2" s="351"/>
      <c r="LB2" s="351"/>
      <c r="LC2" s="351"/>
      <c r="LD2" s="351"/>
      <c r="LE2" s="351"/>
      <c r="LF2" s="351"/>
      <c r="LG2" s="351"/>
      <c r="LH2" s="351"/>
      <c r="LI2" s="351"/>
      <c r="LJ2" s="351"/>
      <c r="LK2" s="351"/>
      <c r="LL2" s="351"/>
      <c r="LM2" s="351"/>
      <c r="LN2" s="351"/>
      <c r="LO2" s="351"/>
      <c r="LP2" s="351"/>
      <c r="LQ2" s="351"/>
      <c r="LR2" s="351"/>
      <c r="LS2" s="351"/>
      <c r="LT2" s="351"/>
      <c r="LU2" s="351"/>
      <c r="LV2" s="351"/>
      <c r="LW2" s="351"/>
      <c r="LX2" s="351"/>
      <c r="LY2" s="351"/>
      <c r="LZ2" s="351"/>
      <c r="MA2" s="351"/>
      <c r="MB2" s="351"/>
      <c r="MC2" s="351"/>
      <c r="MD2" s="351"/>
      <c r="ME2" s="351"/>
      <c r="MF2" s="351"/>
      <c r="MG2" s="351"/>
      <c r="MH2" s="351"/>
      <c r="MI2" s="351"/>
      <c r="MJ2" s="351"/>
      <c r="MK2" s="351"/>
      <c r="ML2" s="351"/>
      <c r="MM2" s="351"/>
      <c r="MN2" s="351"/>
      <c r="MO2" s="351"/>
      <c r="MP2" s="351"/>
      <c r="MQ2" s="351"/>
      <c r="MR2" s="351"/>
      <c r="MS2" s="351"/>
      <c r="MT2" s="351"/>
      <c r="MU2" s="351"/>
      <c r="MV2" s="351"/>
      <c r="MW2" s="351"/>
      <c r="MX2" s="351"/>
      <c r="MY2" s="351"/>
      <c r="MZ2" s="351"/>
      <c r="NA2" s="351"/>
      <c r="NB2" s="351"/>
      <c r="NC2" s="351"/>
      <c r="ND2" s="351"/>
      <c r="NE2" s="351"/>
      <c r="NF2" s="351"/>
      <c r="NG2" s="351"/>
      <c r="NH2" s="351"/>
      <c r="NI2" s="351"/>
      <c r="NJ2" s="351"/>
      <c r="NK2" s="351"/>
      <c r="NL2" s="351"/>
      <c r="NM2" s="351"/>
      <c r="NN2" s="351"/>
      <c r="NO2" s="351"/>
      <c r="NP2" s="351"/>
      <c r="NQ2" s="351"/>
      <c r="NR2" s="351"/>
      <c r="NS2" s="351"/>
      <c r="NT2" s="351"/>
      <c r="NU2" s="351"/>
      <c r="NV2" s="351"/>
      <c r="NW2" s="351"/>
      <c r="NX2" s="351"/>
      <c r="NY2" s="351"/>
      <c r="NZ2" s="351"/>
      <c r="OA2" s="351"/>
      <c r="OB2" s="351"/>
      <c r="OC2" s="351"/>
      <c r="OD2" s="351"/>
      <c r="OE2" s="351"/>
      <c r="OF2" s="351"/>
      <c r="OG2" s="351"/>
      <c r="OH2" s="351"/>
      <c r="OI2" s="351"/>
      <c r="OJ2" s="351"/>
      <c r="OK2" s="351"/>
      <c r="OL2" s="351"/>
      <c r="OM2" s="351"/>
      <c r="ON2" s="351"/>
      <c r="OO2" s="351"/>
      <c r="OP2" s="351"/>
      <c r="OQ2" s="351"/>
      <c r="OR2" s="351"/>
      <c r="OS2" s="351"/>
      <c r="OT2" s="351"/>
      <c r="OU2" s="351"/>
      <c r="OV2" s="351"/>
      <c r="OW2" s="351"/>
      <c r="OX2" s="351"/>
      <c r="OY2" s="351"/>
      <c r="OZ2" s="351"/>
      <c r="PA2" s="351"/>
      <c r="PB2" s="351"/>
      <c r="PC2" s="351"/>
      <c r="PD2" s="351"/>
      <c r="PE2" s="351"/>
      <c r="PF2" s="351"/>
      <c r="PG2" s="351"/>
      <c r="PH2" s="351"/>
      <c r="PI2" s="351"/>
      <c r="PJ2" s="351"/>
      <c r="PK2" s="351"/>
      <c r="PL2" s="351"/>
      <c r="PM2" s="351"/>
      <c r="PN2" s="351"/>
      <c r="PO2" s="351"/>
      <c r="PP2" s="351"/>
      <c r="PQ2" s="351"/>
      <c r="PR2" s="351"/>
      <c r="PS2" s="351"/>
      <c r="PT2" s="351"/>
      <c r="PU2" s="351"/>
      <c r="PV2" s="351"/>
      <c r="PW2" s="351"/>
      <c r="PX2" s="351"/>
      <c r="PY2" s="351"/>
      <c r="PZ2" s="351"/>
      <c r="QA2" s="351"/>
      <c r="QB2" s="351"/>
      <c r="QC2" s="351"/>
      <c r="QD2" s="351"/>
      <c r="QE2" s="351"/>
      <c r="QF2" s="351"/>
      <c r="QG2" s="351"/>
      <c r="QH2" s="351"/>
      <c r="QI2" s="351"/>
      <c r="QJ2" s="351"/>
      <c r="QK2" s="351"/>
      <c r="QL2" s="351"/>
      <c r="QM2" s="351"/>
      <c r="QN2" s="351"/>
      <c r="QO2" s="351"/>
      <c r="QP2" s="351"/>
      <c r="QQ2" s="351"/>
      <c r="QR2" s="351"/>
      <c r="QS2" s="351"/>
      <c r="QT2" s="351"/>
      <c r="QU2" s="351"/>
      <c r="QV2" s="351"/>
      <c r="QW2" s="351"/>
      <c r="QX2" s="351"/>
      <c r="QY2" s="351"/>
      <c r="QZ2" s="351"/>
      <c r="RA2" s="351"/>
      <c r="RB2" s="351"/>
      <c r="RC2" s="351"/>
      <c r="RD2" s="351"/>
      <c r="RE2" s="351"/>
      <c r="RF2" s="351"/>
      <c r="RG2" s="351"/>
      <c r="RH2" s="351"/>
      <c r="RI2" s="351"/>
      <c r="RJ2" s="351"/>
      <c r="RK2" s="351"/>
      <c r="RL2" s="351"/>
      <c r="RM2" s="351"/>
      <c r="RN2" s="351"/>
      <c r="RO2" s="351"/>
      <c r="RP2" s="351"/>
      <c r="RQ2" s="351"/>
      <c r="RR2" s="351"/>
      <c r="RS2" s="351"/>
      <c r="RT2" s="351"/>
      <c r="RU2" s="351"/>
      <c r="RV2" s="351"/>
      <c r="RW2" s="351"/>
      <c r="RX2" s="351"/>
      <c r="RY2" s="351"/>
      <c r="RZ2" s="351"/>
      <c r="SA2" s="351"/>
      <c r="SB2" s="351"/>
      <c r="SC2" s="351"/>
      <c r="SD2" s="351"/>
      <c r="SE2" s="351"/>
      <c r="SF2" s="351"/>
      <c r="SG2" s="351"/>
      <c r="SH2" s="351"/>
      <c r="SI2" s="351"/>
      <c r="SJ2" s="351"/>
      <c r="SK2" s="351"/>
      <c r="SL2" s="351"/>
      <c r="SM2" s="351"/>
      <c r="SN2" s="351"/>
      <c r="SO2" s="351"/>
      <c r="SP2" s="351"/>
      <c r="SQ2" s="351"/>
      <c r="SR2" s="351"/>
      <c r="SS2" s="351"/>
      <c r="ST2" s="351"/>
      <c r="SU2" s="351"/>
      <c r="SV2" s="351"/>
      <c r="SW2" s="351"/>
      <c r="SX2" s="351"/>
      <c r="SY2" s="351"/>
      <c r="SZ2" s="351"/>
      <c r="TA2" s="351"/>
      <c r="TB2" s="351"/>
      <c r="TC2" s="351"/>
      <c r="TD2" s="351"/>
      <c r="TE2" s="351"/>
      <c r="TF2" s="351"/>
      <c r="TG2" s="351"/>
      <c r="TH2" s="351"/>
      <c r="TI2" s="351"/>
      <c r="TJ2" s="351"/>
      <c r="TK2" s="351"/>
      <c r="TL2" s="351"/>
      <c r="TM2" s="351"/>
      <c r="TN2" s="351"/>
      <c r="TO2" s="351"/>
      <c r="TP2" s="351"/>
      <c r="TQ2" s="351"/>
      <c r="TR2" s="351"/>
      <c r="TS2" s="351"/>
      <c r="TT2" s="351"/>
      <c r="TU2" s="351"/>
      <c r="TV2" s="351"/>
      <c r="TW2" s="351"/>
      <c r="TX2" s="351"/>
      <c r="TY2" s="351"/>
      <c r="TZ2" s="351"/>
      <c r="UA2" s="351"/>
      <c r="UB2" s="351"/>
      <c r="UC2" s="351"/>
      <c r="UD2" s="351"/>
      <c r="UE2" s="351"/>
      <c r="UF2" s="351"/>
      <c r="UG2" s="351"/>
      <c r="UH2" s="351"/>
      <c r="UI2" s="351"/>
      <c r="UJ2" s="351"/>
      <c r="UK2" s="351"/>
      <c r="UL2" s="351"/>
      <c r="UM2" s="351"/>
      <c r="UN2" s="351"/>
      <c r="UO2" s="351"/>
      <c r="UP2" s="351"/>
      <c r="UQ2" s="351"/>
      <c r="UR2" s="351"/>
      <c r="US2" s="351"/>
      <c r="UT2" s="351"/>
      <c r="UU2" s="351"/>
      <c r="UV2" s="351"/>
      <c r="UW2" s="351"/>
      <c r="UX2" s="351"/>
      <c r="UY2" s="351"/>
      <c r="UZ2" s="351"/>
      <c r="VA2" s="351"/>
      <c r="VB2" s="351"/>
      <c r="VC2" s="351"/>
      <c r="VD2" s="351"/>
      <c r="VE2" s="351"/>
      <c r="VF2" s="351"/>
      <c r="VG2" s="351"/>
      <c r="VH2" s="351"/>
      <c r="VI2" s="351"/>
      <c r="VJ2" s="351"/>
      <c r="VK2" s="351"/>
      <c r="VL2" s="351"/>
      <c r="VM2" s="351"/>
      <c r="VN2" s="351"/>
      <c r="VO2" s="351"/>
      <c r="VP2" s="351"/>
      <c r="VQ2" s="351"/>
      <c r="VR2" s="351"/>
      <c r="VS2" s="351"/>
      <c r="VT2" s="351"/>
      <c r="VU2" s="351"/>
      <c r="VV2" s="351"/>
      <c r="VW2" s="351"/>
      <c r="VX2" s="351"/>
      <c r="VY2" s="351"/>
      <c r="VZ2" s="351"/>
      <c r="WA2" s="351"/>
      <c r="WB2" s="351"/>
      <c r="WC2" s="351"/>
      <c r="WD2" s="351"/>
      <c r="WE2" s="351"/>
      <c r="WF2" s="351"/>
      <c r="WG2" s="351"/>
      <c r="WH2" s="351"/>
      <c r="WI2" s="351"/>
      <c r="WJ2" s="351"/>
      <c r="WK2" s="351"/>
      <c r="WL2" s="351"/>
      <c r="WM2" s="351"/>
      <c r="WN2" s="351"/>
      <c r="WO2" s="351"/>
      <c r="WP2" s="351"/>
      <c r="WQ2" s="351"/>
      <c r="WR2" s="351"/>
      <c r="WS2" s="351"/>
      <c r="WT2" s="351"/>
      <c r="WU2" s="351"/>
      <c r="WV2" s="351"/>
      <c r="WW2" s="351"/>
      <c r="WX2" s="351"/>
      <c r="WY2" s="351"/>
      <c r="WZ2" s="351"/>
      <c r="XA2" s="351"/>
      <c r="XB2" s="351"/>
      <c r="XC2" s="351"/>
      <c r="XD2" s="351"/>
      <c r="XE2" s="351"/>
      <c r="XF2" s="351"/>
      <c r="XG2" s="351"/>
      <c r="XH2" s="351"/>
      <c r="XI2" s="351"/>
      <c r="XJ2" s="351"/>
      <c r="XK2" s="351"/>
      <c r="XL2" s="351"/>
      <c r="XM2" s="351"/>
      <c r="XN2" s="351"/>
      <c r="XO2" s="351"/>
      <c r="XP2" s="351"/>
      <c r="XQ2" s="351"/>
      <c r="XR2" s="351"/>
      <c r="XS2" s="351"/>
      <c r="XT2" s="351"/>
      <c r="XU2" s="351"/>
      <c r="XV2" s="351"/>
      <c r="XW2" s="351"/>
      <c r="XX2" s="351"/>
      <c r="XY2" s="351"/>
      <c r="XZ2" s="351"/>
      <c r="YA2" s="351"/>
      <c r="YB2" s="351"/>
      <c r="YC2" s="351"/>
      <c r="YD2" s="351"/>
      <c r="YE2" s="351"/>
      <c r="YF2" s="351"/>
      <c r="YG2" s="351"/>
      <c r="YH2" s="351"/>
      <c r="YI2" s="351"/>
      <c r="YJ2" s="351"/>
      <c r="YK2" s="351"/>
      <c r="YL2" s="351"/>
      <c r="YM2" s="351"/>
      <c r="YN2" s="351"/>
      <c r="YO2" s="351"/>
      <c r="YP2" s="351"/>
      <c r="YQ2" s="351"/>
      <c r="YR2" s="351"/>
      <c r="YS2" s="351"/>
      <c r="YT2" s="351"/>
      <c r="YU2" s="351"/>
      <c r="YV2" s="351"/>
      <c r="YW2" s="351"/>
      <c r="YX2" s="351"/>
      <c r="YY2" s="351"/>
      <c r="YZ2" s="351"/>
      <c r="ZA2" s="351"/>
      <c r="ZB2" s="351"/>
      <c r="ZC2" s="351"/>
      <c r="ZD2" s="351"/>
      <c r="ZE2" s="351"/>
      <c r="ZF2" s="351"/>
      <c r="ZG2" s="351"/>
      <c r="ZH2" s="351"/>
      <c r="ZI2" s="351"/>
      <c r="ZJ2" s="351"/>
      <c r="ZK2" s="351"/>
      <c r="ZL2" s="351"/>
      <c r="ZM2" s="351"/>
      <c r="ZN2" s="351"/>
      <c r="ZO2" s="351"/>
      <c r="ZP2" s="351"/>
      <c r="ZQ2" s="351"/>
      <c r="ZR2" s="351"/>
      <c r="ZS2" s="351"/>
      <c r="ZT2" s="351"/>
      <c r="ZU2" s="351"/>
      <c r="ZV2" s="351"/>
      <c r="ZW2" s="351"/>
      <c r="ZX2" s="351"/>
      <c r="ZY2" s="351"/>
      <c r="ZZ2" s="351"/>
      <c r="AAA2" s="351"/>
      <c r="AAB2" s="351"/>
      <c r="AAC2" s="351"/>
      <c r="AAD2" s="351"/>
      <c r="AAE2" s="351"/>
      <c r="AAF2" s="351"/>
      <c r="AAG2" s="351"/>
      <c r="AAH2" s="351"/>
      <c r="AAI2" s="351"/>
      <c r="AAJ2" s="351"/>
      <c r="AAK2" s="351"/>
      <c r="AAL2" s="351"/>
      <c r="AAM2" s="351"/>
      <c r="AAN2" s="351"/>
      <c r="AAO2" s="351"/>
      <c r="AAP2" s="351"/>
      <c r="AAQ2" s="351"/>
      <c r="AAR2" s="351"/>
      <c r="AAS2" s="351"/>
      <c r="AAT2" s="351"/>
      <c r="AAU2" s="351"/>
      <c r="AAV2" s="351"/>
      <c r="AAW2" s="351"/>
      <c r="AAX2" s="351"/>
      <c r="AAY2" s="351"/>
      <c r="AAZ2" s="351"/>
      <c r="ABA2" s="351"/>
      <c r="ABB2" s="351"/>
      <c r="ABC2" s="351"/>
      <c r="ABD2" s="351"/>
      <c r="ABE2" s="351"/>
      <c r="ABF2" s="351"/>
      <c r="ABG2" s="351"/>
      <c r="ABH2" s="351"/>
      <c r="ABI2" s="351"/>
      <c r="ABJ2" s="351"/>
      <c r="ABK2" s="351"/>
      <c r="ABL2" s="351"/>
      <c r="ABM2" s="351"/>
      <c r="ABN2" s="351"/>
      <c r="ABO2" s="351"/>
      <c r="ABP2" s="351"/>
      <c r="ABQ2" s="351"/>
      <c r="ABR2" s="351"/>
      <c r="ABS2" s="351"/>
      <c r="ABT2" s="351"/>
      <c r="ABU2" s="351"/>
      <c r="ABV2" s="351"/>
      <c r="ABW2" s="351"/>
      <c r="ABX2" s="351"/>
      <c r="ABY2" s="351"/>
      <c r="ABZ2" s="351"/>
      <c r="ACA2" s="351"/>
      <c r="ACB2" s="351"/>
      <c r="ACC2" s="351"/>
      <c r="ACD2" s="351"/>
      <c r="ACE2" s="351"/>
      <c r="ACF2" s="351"/>
      <c r="ACG2" s="351"/>
      <c r="ACH2" s="351"/>
      <c r="ACI2" s="351"/>
      <c r="ACJ2" s="351"/>
      <c r="ACK2" s="351"/>
      <c r="ACL2" s="351"/>
      <c r="ACM2" s="351"/>
      <c r="ACN2" s="351"/>
      <c r="ACO2" s="351"/>
      <c r="ACP2" s="351"/>
      <c r="ACQ2" s="351"/>
      <c r="ACR2" s="351"/>
      <c r="ACS2" s="351"/>
      <c r="ACT2" s="351"/>
      <c r="ACU2" s="351"/>
      <c r="ACV2" s="351"/>
      <c r="ACW2" s="351"/>
      <c r="ACX2" s="351"/>
      <c r="ACY2" s="351"/>
      <c r="ACZ2" s="351"/>
      <c r="ADA2" s="351"/>
      <c r="ADB2" s="351"/>
      <c r="ADC2" s="351"/>
      <c r="ADD2" s="351"/>
      <c r="ADE2" s="351"/>
      <c r="ADF2" s="351"/>
      <c r="ADG2" s="351"/>
      <c r="ADH2" s="351"/>
      <c r="ADI2" s="351"/>
      <c r="ADJ2" s="351"/>
      <c r="ADK2" s="351"/>
      <c r="ADL2" s="351"/>
      <c r="ADM2" s="351"/>
      <c r="ADN2" s="351"/>
      <c r="ADO2" s="351"/>
      <c r="ADP2" s="351"/>
      <c r="ADQ2" s="351"/>
      <c r="ADR2" s="351"/>
      <c r="ADS2" s="351"/>
      <c r="ADT2" s="351"/>
      <c r="ADU2" s="351"/>
      <c r="ADV2" s="351"/>
      <c r="ADW2" s="351"/>
      <c r="ADX2" s="351"/>
      <c r="ADY2" s="351"/>
      <c r="ADZ2" s="351"/>
      <c r="AEA2" s="351"/>
      <c r="AEB2" s="351"/>
      <c r="AEC2" s="351"/>
      <c r="AED2" s="351"/>
      <c r="AEE2" s="351"/>
      <c r="AEF2" s="351"/>
      <c r="AEG2" s="351"/>
      <c r="AEH2" s="351"/>
      <c r="AEI2" s="351"/>
      <c r="AEJ2" s="351"/>
      <c r="AEK2" s="351"/>
      <c r="AEL2" s="351"/>
      <c r="AEM2" s="351"/>
      <c r="AEN2" s="351"/>
      <c r="AEO2" s="351"/>
      <c r="AEP2" s="351"/>
      <c r="AEQ2" s="351"/>
      <c r="AER2" s="351"/>
      <c r="AES2" s="351"/>
      <c r="AET2" s="351"/>
      <c r="AEU2" s="351"/>
      <c r="AEV2" s="351"/>
      <c r="AEW2" s="351"/>
      <c r="AEX2" s="351"/>
      <c r="AEY2" s="351"/>
      <c r="AEZ2" s="351"/>
      <c r="AFA2" s="351"/>
      <c r="AFB2" s="351"/>
      <c r="AFC2" s="351"/>
      <c r="AFD2" s="351"/>
      <c r="AFE2" s="351"/>
      <c r="AFF2" s="351"/>
      <c r="AFG2" s="351"/>
      <c r="AFH2" s="351"/>
      <c r="AFI2" s="351"/>
      <c r="AFJ2" s="351"/>
      <c r="AFK2" s="351"/>
      <c r="AFL2" s="351"/>
      <c r="AFM2" s="351"/>
      <c r="AFN2" s="351"/>
      <c r="AFO2" s="351"/>
      <c r="AFP2" s="351"/>
      <c r="AFQ2" s="351"/>
      <c r="AFR2" s="351"/>
      <c r="AFS2" s="351"/>
      <c r="AFT2" s="351"/>
      <c r="AFU2" s="351"/>
      <c r="AFV2" s="351"/>
      <c r="AFW2" s="351"/>
      <c r="AFX2" s="351"/>
      <c r="AFY2" s="351"/>
      <c r="AFZ2" s="351"/>
      <c r="AGA2" s="351"/>
      <c r="AGB2" s="351"/>
      <c r="AGC2" s="351"/>
      <c r="AGD2" s="351"/>
      <c r="AGE2" s="351"/>
      <c r="AGF2" s="351"/>
      <c r="AGG2" s="351"/>
      <c r="AGH2" s="351"/>
      <c r="AGI2" s="351"/>
      <c r="AGJ2" s="351"/>
      <c r="AGK2" s="351"/>
      <c r="AGL2" s="351"/>
      <c r="AGM2" s="351"/>
      <c r="AGN2" s="351"/>
      <c r="AGO2" s="351"/>
      <c r="AGP2" s="351"/>
      <c r="AGQ2" s="351"/>
      <c r="AGR2" s="351"/>
      <c r="AGS2" s="351"/>
      <c r="AGT2" s="351"/>
      <c r="AGU2" s="351"/>
      <c r="AGV2" s="351"/>
      <c r="AGW2" s="351"/>
      <c r="AGX2" s="351"/>
      <c r="AGY2" s="351"/>
      <c r="AGZ2" s="351"/>
      <c r="AHA2" s="351"/>
      <c r="AHB2" s="351"/>
      <c r="AHC2" s="351"/>
      <c r="AHD2" s="351"/>
      <c r="AHE2" s="351"/>
      <c r="AHF2" s="351"/>
      <c r="AHG2" s="351"/>
      <c r="AHH2" s="351"/>
      <c r="AHI2" s="351"/>
      <c r="AHJ2" s="351"/>
      <c r="AHK2" s="351"/>
      <c r="AHL2" s="351"/>
      <c r="AHM2" s="351"/>
      <c r="AHN2" s="351"/>
      <c r="AHO2" s="351"/>
      <c r="AHP2" s="351"/>
      <c r="AHQ2" s="351"/>
      <c r="AHR2" s="351"/>
      <c r="AHS2" s="351"/>
      <c r="AHT2" s="351"/>
      <c r="AHU2" s="351"/>
      <c r="AHV2" s="351"/>
      <c r="AHW2" s="351"/>
      <c r="AHX2" s="351"/>
      <c r="AHY2" s="351"/>
      <c r="AHZ2" s="351"/>
      <c r="AIA2" s="351"/>
      <c r="AIB2" s="351"/>
      <c r="AIC2" s="351"/>
      <c r="AID2" s="351"/>
      <c r="AIE2" s="351"/>
      <c r="AIF2" s="351"/>
      <c r="AIG2" s="351"/>
      <c r="AIH2" s="351"/>
      <c r="AII2" s="351"/>
      <c r="AIJ2" s="351"/>
      <c r="AIK2" s="351"/>
      <c r="AIL2" s="351"/>
      <c r="AIM2" s="351"/>
      <c r="AIN2" s="351"/>
      <c r="AIO2" s="351"/>
      <c r="AIP2" s="351"/>
      <c r="AIQ2" s="351"/>
      <c r="AIR2" s="351"/>
      <c r="AIS2" s="351"/>
      <c r="AIT2" s="351"/>
      <c r="AIU2" s="351"/>
      <c r="AIV2" s="351"/>
      <c r="AIW2" s="351"/>
      <c r="AIX2" s="351"/>
      <c r="AIY2" s="351"/>
      <c r="AIZ2" s="351"/>
      <c r="AJA2" s="351"/>
      <c r="AJB2" s="351"/>
      <c r="AJC2" s="351"/>
      <c r="AJD2" s="351"/>
      <c r="AJE2" s="351"/>
      <c r="AJF2" s="351"/>
      <c r="AJG2" s="351"/>
      <c r="AJH2" s="351"/>
      <c r="AJI2" s="351"/>
      <c r="AJJ2" s="351"/>
      <c r="AJK2" s="351"/>
      <c r="AJL2" s="351"/>
      <c r="AJM2" s="351"/>
      <c r="AJN2" s="351"/>
      <c r="AJO2" s="351"/>
      <c r="AJP2" s="351"/>
      <c r="AJQ2" s="351"/>
      <c r="AJR2" s="351"/>
      <c r="AJS2" s="351"/>
      <c r="AJT2" s="351"/>
      <c r="AJU2" s="351"/>
      <c r="AJV2" s="351"/>
      <c r="AJW2" s="351"/>
      <c r="AJX2" s="351"/>
      <c r="AJY2" s="351"/>
      <c r="AJZ2" s="351"/>
      <c r="AKA2" s="351"/>
      <c r="AKB2" s="351"/>
      <c r="AKC2" s="351"/>
      <c r="AKD2" s="351"/>
      <c r="AKE2" s="351"/>
      <c r="AKF2" s="351"/>
      <c r="AKG2" s="351"/>
      <c r="AKH2" s="351"/>
      <c r="AKI2" s="351"/>
      <c r="AKJ2" s="351"/>
      <c r="AKK2" s="351"/>
      <c r="AKL2" s="351"/>
      <c r="AKM2" s="351"/>
      <c r="AKN2" s="351"/>
      <c r="AKO2" s="351"/>
      <c r="AKP2" s="351"/>
      <c r="AKQ2" s="351"/>
      <c r="AKR2" s="351"/>
      <c r="AKS2" s="351"/>
      <c r="AKT2" s="351"/>
      <c r="AKU2" s="351"/>
      <c r="AKV2" s="351"/>
      <c r="AKW2" s="351"/>
      <c r="AKX2" s="351"/>
      <c r="AKY2" s="351"/>
      <c r="AKZ2" s="351"/>
      <c r="ALA2" s="351"/>
      <c r="ALB2" s="351"/>
      <c r="ALC2" s="351"/>
      <c r="ALD2" s="351"/>
      <c r="ALE2" s="351"/>
      <c r="ALF2" s="351"/>
      <c r="ALG2" s="351"/>
      <c r="ALH2" s="351"/>
      <c r="ALI2" s="351"/>
      <c r="ALJ2" s="351"/>
      <c r="ALK2" s="351"/>
      <c r="ALL2" s="351"/>
      <c r="ALM2" s="351"/>
      <c r="ALN2" s="351"/>
      <c r="ALO2" s="351"/>
      <c r="ALP2" s="351"/>
      <c r="ALQ2" s="351"/>
      <c r="ALR2" s="351"/>
      <c r="ALS2" s="351"/>
      <c r="ALT2" s="351"/>
      <c r="ALU2" s="351"/>
      <c r="ALV2" s="351"/>
      <c r="ALW2" s="351"/>
      <c r="ALX2" s="351"/>
      <c r="ALY2" s="351"/>
      <c r="ALZ2" s="351"/>
      <c r="AMA2" s="351"/>
      <c r="AMB2" s="351"/>
      <c r="AMC2" s="351"/>
      <c r="AMD2" s="351"/>
      <c r="AME2" s="351"/>
      <c r="AMF2" s="351"/>
    </row>
    <row r="3" spans="1:1020" x14ac:dyDescent="0.2">
      <c r="A3" s="22" t="s">
        <v>90</v>
      </c>
      <c r="B3" s="22"/>
      <c r="C3" s="22"/>
      <c r="D3" s="351"/>
      <c r="E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351"/>
      <c r="FE3" s="351"/>
      <c r="FF3" s="351"/>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X3" s="351"/>
      <c r="GY3" s="351"/>
      <c r="GZ3" s="351"/>
      <c r="HA3" s="351"/>
      <c r="HB3" s="351"/>
      <c r="HC3" s="351"/>
      <c r="HD3" s="351"/>
      <c r="HE3" s="351"/>
      <c r="HF3" s="351"/>
      <c r="HG3" s="351"/>
      <c r="HH3" s="351"/>
      <c r="HI3" s="351"/>
      <c r="HJ3" s="351"/>
      <c r="HK3" s="351"/>
      <c r="HL3" s="351"/>
      <c r="HM3" s="351"/>
      <c r="HN3" s="351"/>
      <c r="HO3" s="351"/>
      <c r="HP3" s="351"/>
      <c r="HQ3" s="351"/>
      <c r="HR3" s="351"/>
      <c r="HS3" s="351"/>
      <c r="HT3" s="351"/>
      <c r="HU3" s="351"/>
      <c r="HV3" s="351"/>
      <c r="HW3" s="351"/>
      <c r="HX3" s="351"/>
      <c r="HY3" s="351"/>
      <c r="HZ3" s="351"/>
      <c r="IA3" s="351"/>
      <c r="IB3" s="351"/>
      <c r="IC3" s="351"/>
      <c r="ID3" s="351"/>
      <c r="IE3" s="351"/>
      <c r="IF3" s="351"/>
      <c r="IG3" s="351"/>
      <c r="IH3" s="351"/>
      <c r="II3" s="351"/>
      <c r="IJ3" s="351"/>
      <c r="IK3" s="351"/>
      <c r="IL3" s="351"/>
      <c r="IM3" s="351"/>
      <c r="IN3" s="351"/>
      <c r="IO3" s="351"/>
      <c r="IP3" s="351"/>
      <c r="IQ3" s="351"/>
      <c r="IR3" s="351"/>
      <c r="IS3" s="351"/>
      <c r="IT3" s="351"/>
      <c r="IU3" s="351"/>
      <c r="IV3" s="351"/>
      <c r="IW3" s="351"/>
      <c r="IX3" s="351"/>
      <c r="IY3" s="351"/>
      <c r="IZ3" s="351"/>
      <c r="JA3" s="351"/>
      <c r="JB3" s="351"/>
      <c r="JC3" s="351"/>
      <c r="JD3" s="351"/>
      <c r="JE3" s="351"/>
      <c r="JF3" s="351"/>
      <c r="JG3" s="351"/>
      <c r="JH3" s="351"/>
      <c r="JI3" s="351"/>
      <c r="JJ3" s="351"/>
      <c r="JK3" s="351"/>
      <c r="JL3" s="351"/>
      <c r="JM3" s="351"/>
      <c r="JN3" s="351"/>
      <c r="JO3" s="351"/>
      <c r="JP3" s="351"/>
      <c r="JQ3" s="351"/>
      <c r="JR3" s="351"/>
      <c r="JS3" s="351"/>
      <c r="JT3" s="351"/>
      <c r="JU3" s="351"/>
      <c r="JV3" s="351"/>
      <c r="JW3" s="351"/>
      <c r="JX3" s="351"/>
      <c r="JY3" s="351"/>
      <c r="JZ3" s="351"/>
      <c r="KA3" s="351"/>
      <c r="KB3" s="351"/>
      <c r="KC3" s="351"/>
      <c r="KD3" s="351"/>
      <c r="KE3" s="351"/>
      <c r="KF3" s="351"/>
      <c r="KG3" s="351"/>
      <c r="KH3" s="351"/>
      <c r="KI3" s="351"/>
      <c r="KJ3" s="351"/>
      <c r="KK3" s="351"/>
      <c r="KL3" s="351"/>
      <c r="KM3" s="351"/>
      <c r="KN3" s="351"/>
      <c r="KO3" s="351"/>
      <c r="KP3" s="351"/>
      <c r="KQ3" s="351"/>
      <c r="KR3" s="351"/>
      <c r="KS3" s="351"/>
      <c r="KT3" s="351"/>
      <c r="KU3" s="351"/>
      <c r="KV3" s="351"/>
      <c r="KW3" s="351"/>
      <c r="KX3" s="351"/>
      <c r="KY3" s="351"/>
      <c r="KZ3" s="351"/>
      <c r="LA3" s="351"/>
      <c r="LB3" s="351"/>
      <c r="LC3" s="351"/>
      <c r="LD3" s="351"/>
      <c r="LE3" s="351"/>
      <c r="LF3" s="351"/>
      <c r="LG3" s="351"/>
      <c r="LH3" s="351"/>
      <c r="LI3" s="351"/>
      <c r="LJ3" s="351"/>
      <c r="LK3" s="351"/>
      <c r="LL3" s="351"/>
      <c r="LM3" s="351"/>
      <c r="LN3" s="351"/>
      <c r="LO3" s="351"/>
      <c r="LP3" s="351"/>
      <c r="LQ3" s="351"/>
      <c r="LR3" s="351"/>
      <c r="LS3" s="351"/>
      <c r="LT3" s="351"/>
      <c r="LU3" s="351"/>
      <c r="LV3" s="351"/>
      <c r="LW3" s="351"/>
      <c r="LX3" s="351"/>
      <c r="LY3" s="351"/>
      <c r="LZ3" s="351"/>
      <c r="MA3" s="351"/>
      <c r="MB3" s="351"/>
      <c r="MC3" s="351"/>
      <c r="MD3" s="351"/>
      <c r="ME3" s="351"/>
      <c r="MF3" s="351"/>
      <c r="MG3" s="351"/>
      <c r="MH3" s="351"/>
      <c r="MI3" s="351"/>
      <c r="MJ3" s="351"/>
      <c r="MK3" s="351"/>
      <c r="ML3" s="351"/>
      <c r="MM3" s="351"/>
      <c r="MN3" s="351"/>
      <c r="MO3" s="351"/>
      <c r="MP3" s="351"/>
      <c r="MQ3" s="351"/>
      <c r="MR3" s="351"/>
      <c r="MS3" s="351"/>
      <c r="MT3" s="351"/>
      <c r="MU3" s="351"/>
      <c r="MV3" s="351"/>
      <c r="MW3" s="351"/>
      <c r="MX3" s="351"/>
      <c r="MY3" s="351"/>
      <c r="MZ3" s="351"/>
      <c r="NA3" s="351"/>
      <c r="NB3" s="351"/>
      <c r="NC3" s="351"/>
      <c r="ND3" s="351"/>
      <c r="NE3" s="351"/>
      <c r="NF3" s="351"/>
      <c r="NG3" s="351"/>
      <c r="NH3" s="351"/>
      <c r="NI3" s="351"/>
      <c r="NJ3" s="351"/>
      <c r="NK3" s="351"/>
      <c r="NL3" s="351"/>
      <c r="NM3" s="351"/>
      <c r="NN3" s="351"/>
      <c r="NO3" s="351"/>
      <c r="NP3" s="351"/>
      <c r="NQ3" s="351"/>
      <c r="NR3" s="351"/>
      <c r="NS3" s="351"/>
      <c r="NT3" s="351"/>
      <c r="NU3" s="351"/>
      <c r="NV3" s="351"/>
      <c r="NW3" s="351"/>
      <c r="NX3" s="351"/>
      <c r="NY3" s="351"/>
      <c r="NZ3" s="351"/>
      <c r="OA3" s="351"/>
      <c r="OB3" s="351"/>
      <c r="OC3" s="351"/>
      <c r="OD3" s="351"/>
      <c r="OE3" s="351"/>
      <c r="OF3" s="351"/>
      <c r="OG3" s="351"/>
      <c r="OH3" s="351"/>
      <c r="OI3" s="351"/>
      <c r="OJ3" s="351"/>
      <c r="OK3" s="351"/>
      <c r="OL3" s="351"/>
      <c r="OM3" s="351"/>
      <c r="ON3" s="351"/>
      <c r="OO3" s="351"/>
      <c r="OP3" s="351"/>
      <c r="OQ3" s="351"/>
      <c r="OR3" s="351"/>
      <c r="OS3" s="351"/>
      <c r="OT3" s="351"/>
      <c r="OU3" s="351"/>
      <c r="OV3" s="351"/>
      <c r="OW3" s="351"/>
      <c r="OX3" s="351"/>
      <c r="OY3" s="351"/>
      <c r="OZ3" s="351"/>
      <c r="PA3" s="351"/>
      <c r="PB3" s="351"/>
      <c r="PC3" s="351"/>
      <c r="PD3" s="351"/>
      <c r="PE3" s="351"/>
      <c r="PF3" s="351"/>
      <c r="PG3" s="351"/>
      <c r="PH3" s="351"/>
      <c r="PI3" s="351"/>
      <c r="PJ3" s="351"/>
      <c r="PK3" s="351"/>
      <c r="PL3" s="351"/>
      <c r="PM3" s="351"/>
      <c r="PN3" s="351"/>
      <c r="PO3" s="351"/>
      <c r="PP3" s="351"/>
      <c r="PQ3" s="351"/>
      <c r="PR3" s="351"/>
      <c r="PS3" s="351"/>
      <c r="PT3" s="351"/>
      <c r="PU3" s="351"/>
      <c r="PV3" s="351"/>
      <c r="PW3" s="351"/>
      <c r="PX3" s="351"/>
      <c r="PY3" s="351"/>
      <c r="PZ3" s="351"/>
      <c r="QA3" s="351"/>
      <c r="QB3" s="351"/>
      <c r="QC3" s="351"/>
      <c r="QD3" s="351"/>
      <c r="QE3" s="351"/>
      <c r="QF3" s="351"/>
      <c r="QG3" s="351"/>
      <c r="QH3" s="351"/>
      <c r="QI3" s="351"/>
      <c r="QJ3" s="351"/>
      <c r="QK3" s="351"/>
      <c r="QL3" s="351"/>
      <c r="QM3" s="351"/>
      <c r="QN3" s="351"/>
      <c r="QO3" s="351"/>
      <c r="QP3" s="351"/>
      <c r="QQ3" s="351"/>
      <c r="QR3" s="351"/>
      <c r="QS3" s="351"/>
      <c r="QT3" s="351"/>
      <c r="QU3" s="351"/>
      <c r="QV3" s="351"/>
      <c r="QW3" s="351"/>
      <c r="QX3" s="351"/>
      <c r="QY3" s="351"/>
      <c r="QZ3" s="351"/>
      <c r="RA3" s="351"/>
      <c r="RB3" s="351"/>
      <c r="RC3" s="351"/>
      <c r="RD3" s="351"/>
      <c r="RE3" s="351"/>
      <c r="RF3" s="351"/>
      <c r="RG3" s="351"/>
      <c r="RH3" s="351"/>
      <c r="RI3" s="351"/>
      <c r="RJ3" s="351"/>
      <c r="RK3" s="351"/>
      <c r="RL3" s="351"/>
      <c r="RM3" s="351"/>
      <c r="RN3" s="351"/>
      <c r="RO3" s="351"/>
      <c r="RP3" s="351"/>
      <c r="RQ3" s="351"/>
      <c r="RR3" s="351"/>
      <c r="RS3" s="351"/>
      <c r="RT3" s="351"/>
      <c r="RU3" s="351"/>
      <c r="RV3" s="351"/>
      <c r="RW3" s="351"/>
      <c r="RX3" s="351"/>
      <c r="RY3" s="351"/>
      <c r="RZ3" s="351"/>
      <c r="SA3" s="351"/>
      <c r="SB3" s="351"/>
      <c r="SC3" s="351"/>
      <c r="SD3" s="351"/>
      <c r="SE3" s="351"/>
      <c r="SF3" s="351"/>
      <c r="SG3" s="351"/>
      <c r="SH3" s="351"/>
      <c r="SI3" s="351"/>
      <c r="SJ3" s="351"/>
      <c r="SK3" s="351"/>
      <c r="SL3" s="351"/>
      <c r="SM3" s="351"/>
      <c r="SN3" s="351"/>
      <c r="SO3" s="351"/>
      <c r="SP3" s="351"/>
      <c r="SQ3" s="351"/>
      <c r="SR3" s="351"/>
      <c r="SS3" s="351"/>
      <c r="ST3" s="351"/>
      <c r="SU3" s="351"/>
      <c r="SV3" s="351"/>
      <c r="SW3" s="351"/>
      <c r="SX3" s="351"/>
      <c r="SY3" s="351"/>
      <c r="SZ3" s="351"/>
      <c r="TA3" s="351"/>
      <c r="TB3" s="351"/>
      <c r="TC3" s="351"/>
      <c r="TD3" s="351"/>
      <c r="TE3" s="351"/>
      <c r="TF3" s="351"/>
      <c r="TG3" s="351"/>
      <c r="TH3" s="351"/>
      <c r="TI3" s="351"/>
      <c r="TJ3" s="351"/>
      <c r="TK3" s="351"/>
      <c r="TL3" s="351"/>
      <c r="TM3" s="351"/>
      <c r="TN3" s="351"/>
      <c r="TO3" s="351"/>
      <c r="TP3" s="351"/>
      <c r="TQ3" s="351"/>
      <c r="TR3" s="351"/>
      <c r="TS3" s="351"/>
      <c r="TT3" s="351"/>
      <c r="TU3" s="351"/>
      <c r="TV3" s="351"/>
      <c r="TW3" s="351"/>
      <c r="TX3" s="351"/>
      <c r="TY3" s="351"/>
      <c r="TZ3" s="351"/>
      <c r="UA3" s="351"/>
      <c r="UB3" s="351"/>
      <c r="UC3" s="351"/>
      <c r="UD3" s="351"/>
      <c r="UE3" s="351"/>
      <c r="UF3" s="351"/>
      <c r="UG3" s="351"/>
      <c r="UH3" s="351"/>
      <c r="UI3" s="351"/>
      <c r="UJ3" s="351"/>
      <c r="UK3" s="351"/>
      <c r="UL3" s="351"/>
      <c r="UM3" s="351"/>
      <c r="UN3" s="351"/>
      <c r="UO3" s="351"/>
      <c r="UP3" s="351"/>
      <c r="UQ3" s="351"/>
      <c r="UR3" s="351"/>
      <c r="US3" s="351"/>
      <c r="UT3" s="351"/>
      <c r="UU3" s="351"/>
      <c r="UV3" s="351"/>
      <c r="UW3" s="351"/>
      <c r="UX3" s="351"/>
      <c r="UY3" s="351"/>
      <c r="UZ3" s="351"/>
      <c r="VA3" s="351"/>
      <c r="VB3" s="351"/>
      <c r="VC3" s="351"/>
      <c r="VD3" s="351"/>
      <c r="VE3" s="351"/>
      <c r="VF3" s="351"/>
      <c r="VG3" s="351"/>
      <c r="VH3" s="351"/>
      <c r="VI3" s="351"/>
      <c r="VJ3" s="351"/>
      <c r="VK3" s="351"/>
      <c r="VL3" s="351"/>
      <c r="VM3" s="351"/>
      <c r="VN3" s="351"/>
      <c r="VO3" s="351"/>
      <c r="VP3" s="351"/>
      <c r="VQ3" s="351"/>
      <c r="VR3" s="351"/>
      <c r="VS3" s="351"/>
      <c r="VT3" s="351"/>
      <c r="VU3" s="351"/>
      <c r="VV3" s="351"/>
      <c r="VW3" s="351"/>
      <c r="VX3" s="351"/>
      <c r="VY3" s="351"/>
      <c r="VZ3" s="351"/>
      <c r="WA3" s="351"/>
      <c r="WB3" s="351"/>
      <c r="WC3" s="351"/>
      <c r="WD3" s="351"/>
      <c r="WE3" s="351"/>
      <c r="WF3" s="351"/>
      <c r="WG3" s="351"/>
      <c r="WH3" s="351"/>
      <c r="WI3" s="351"/>
      <c r="WJ3" s="351"/>
      <c r="WK3" s="351"/>
      <c r="WL3" s="351"/>
      <c r="WM3" s="351"/>
      <c r="WN3" s="351"/>
      <c r="WO3" s="351"/>
      <c r="WP3" s="351"/>
      <c r="WQ3" s="351"/>
      <c r="WR3" s="351"/>
      <c r="WS3" s="351"/>
      <c r="WT3" s="351"/>
      <c r="WU3" s="351"/>
      <c r="WV3" s="351"/>
      <c r="WW3" s="351"/>
      <c r="WX3" s="351"/>
      <c r="WY3" s="351"/>
      <c r="WZ3" s="351"/>
      <c r="XA3" s="351"/>
      <c r="XB3" s="351"/>
      <c r="XC3" s="351"/>
      <c r="XD3" s="351"/>
      <c r="XE3" s="351"/>
      <c r="XF3" s="351"/>
      <c r="XG3" s="351"/>
      <c r="XH3" s="351"/>
      <c r="XI3" s="351"/>
      <c r="XJ3" s="351"/>
      <c r="XK3" s="351"/>
      <c r="XL3" s="351"/>
      <c r="XM3" s="351"/>
      <c r="XN3" s="351"/>
      <c r="XO3" s="351"/>
      <c r="XP3" s="351"/>
      <c r="XQ3" s="351"/>
      <c r="XR3" s="351"/>
      <c r="XS3" s="351"/>
      <c r="XT3" s="351"/>
      <c r="XU3" s="351"/>
      <c r="XV3" s="351"/>
      <c r="XW3" s="351"/>
      <c r="XX3" s="351"/>
      <c r="XY3" s="351"/>
      <c r="XZ3" s="351"/>
      <c r="YA3" s="351"/>
      <c r="YB3" s="351"/>
      <c r="YC3" s="351"/>
      <c r="YD3" s="351"/>
      <c r="YE3" s="351"/>
      <c r="YF3" s="351"/>
      <c r="YG3" s="351"/>
      <c r="YH3" s="351"/>
      <c r="YI3" s="351"/>
      <c r="YJ3" s="351"/>
      <c r="YK3" s="351"/>
      <c r="YL3" s="351"/>
      <c r="YM3" s="351"/>
      <c r="YN3" s="351"/>
      <c r="YO3" s="351"/>
      <c r="YP3" s="351"/>
      <c r="YQ3" s="351"/>
      <c r="YR3" s="351"/>
      <c r="YS3" s="351"/>
      <c r="YT3" s="351"/>
      <c r="YU3" s="351"/>
      <c r="YV3" s="351"/>
      <c r="YW3" s="351"/>
      <c r="YX3" s="351"/>
      <c r="YY3" s="351"/>
      <c r="YZ3" s="351"/>
      <c r="ZA3" s="351"/>
      <c r="ZB3" s="351"/>
      <c r="ZC3" s="351"/>
      <c r="ZD3" s="351"/>
      <c r="ZE3" s="351"/>
      <c r="ZF3" s="351"/>
      <c r="ZG3" s="351"/>
      <c r="ZH3" s="351"/>
      <c r="ZI3" s="351"/>
      <c r="ZJ3" s="351"/>
      <c r="ZK3" s="351"/>
      <c r="ZL3" s="351"/>
      <c r="ZM3" s="351"/>
      <c r="ZN3" s="351"/>
      <c r="ZO3" s="351"/>
      <c r="ZP3" s="351"/>
      <c r="ZQ3" s="351"/>
      <c r="ZR3" s="351"/>
      <c r="ZS3" s="351"/>
      <c r="ZT3" s="351"/>
      <c r="ZU3" s="351"/>
      <c r="ZV3" s="351"/>
      <c r="ZW3" s="351"/>
      <c r="ZX3" s="351"/>
      <c r="ZY3" s="351"/>
      <c r="ZZ3" s="351"/>
      <c r="AAA3" s="351"/>
      <c r="AAB3" s="351"/>
      <c r="AAC3" s="351"/>
      <c r="AAD3" s="351"/>
      <c r="AAE3" s="351"/>
      <c r="AAF3" s="351"/>
      <c r="AAG3" s="351"/>
      <c r="AAH3" s="351"/>
      <c r="AAI3" s="351"/>
      <c r="AAJ3" s="351"/>
      <c r="AAK3" s="351"/>
      <c r="AAL3" s="351"/>
      <c r="AAM3" s="351"/>
      <c r="AAN3" s="351"/>
      <c r="AAO3" s="351"/>
      <c r="AAP3" s="351"/>
      <c r="AAQ3" s="351"/>
      <c r="AAR3" s="351"/>
      <c r="AAS3" s="351"/>
      <c r="AAT3" s="351"/>
      <c r="AAU3" s="351"/>
      <c r="AAV3" s="351"/>
      <c r="AAW3" s="351"/>
      <c r="AAX3" s="351"/>
      <c r="AAY3" s="351"/>
      <c r="AAZ3" s="351"/>
      <c r="ABA3" s="351"/>
      <c r="ABB3" s="351"/>
      <c r="ABC3" s="351"/>
      <c r="ABD3" s="351"/>
      <c r="ABE3" s="351"/>
      <c r="ABF3" s="351"/>
      <c r="ABG3" s="351"/>
      <c r="ABH3" s="351"/>
      <c r="ABI3" s="351"/>
      <c r="ABJ3" s="351"/>
      <c r="ABK3" s="351"/>
      <c r="ABL3" s="351"/>
      <c r="ABM3" s="351"/>
      <c r="ABN3" s="351"/>
      <c r="ABO3" s="351"/>
      <c r="ABP3" s="351"/>
      <c r="ABQ3" s="351"/>
      <c r="ABR3" s="351"/>
      <c r="ABS3" s="351"/>
      <c r="ABT3" s="351"/>
      <c r="ABU3" s="351"/>
      <c r="ABV3" s="351"/>
      <c r="ABW3" s="351"/>
      <c r="ABX3" s="351"/>
      <c r="ABY3" s="351"/>
      <c r="ABZ3" s="351"/>
      <c r="ACA3" s="351"/>
      <c r="ACB3" s="351"/>
      <c r="ACC3" s="351"/>
      <c r="ACD3" s="351"/>
      <c r="ACE3" s="351"/>
      <c r="ACF3" s="351"/>
      <c r="ACG3" s="351"/>
      <c r="ACH3" s="351"/>
      <c r="ACI3" s="351"/>
      <c r="ACJ3" s="351"/>
      <c r="ACK3" s="351"/>
      <c r="ACL3" s="351"/>
      <c r="ACM3" s="351"/>
      <c r="ACN3" s="351"/>
      <c r="ACO3" s="351"/>
      <c r="ACP3" s="351"/>
      <c r="ACQ3" s="351"/>
      <c r="ACR3" s="351"/>
      <c r="ACS3" s="351"/>
      <c r="ACT3" s="351"/>
      <c r="ACU3" s="351"/>
      <c r="ACV3" s="351"/>
      <c r="ACW3" s="351"/>
      <c r="ACX3" s="351"/>
      <c r="ACY3" s="351"/>
      <c r="ACZ3" s="351"/>
      <c r="ADA3" s="351"/>
      <c r="ADB3" s="351"/>
      <c r="ADC3" s="351"/>
      <c r="ADD3" s="351"/>
      <c r="ADE3" s="351"/>
      <c r="ADF3" s="351"/>
      <c r="ADG3" s="351"/>
      <c r="ADH3" s="351"/>
      <c r="ADI3" s="351"/>
      <c r="ADJ3" s="351"/>
      <c r="ADK3" s="351"/>
      <c r="ADL3" s="351"/>
      <c r="ADM3" s="351"/>
      <c r="ADN3" s="351"/>
      <c r="ADO3" s="351"/>
      <c r="ADP3" s="351"/>
      <c r="ADQ3" s="351"/>
      <c r="ADR3" s="351"/>
      <c r="ADS3" s="351"/>
      <c r="ADT3" s="351"/>
      <c r="ADU3" s="351"/>
      <c r="ADV3" s="351"/>
      <c r="ADW3" s="351"/>
      <c r="ADX3" s="351"/>
      <c r="ADY3" s="351"/>
      <c r="ADZ3" s="351"/>
      <c r="AEA3" s="351"/>
      <c r="AEB3" s="351"/>
      <c r="AEC3" s="351"/>
      <c r="AED3" s="351"/>
      <c r="AEE3" s="351"/>
      <c r="AEF3" s="351"/>
      <c r="AEG3" s="351"/>
      <c r="AEH3" s="351"/>
      <c r="AEI3" s="351"/>
      <c r="AEJ3" s="351"/>
      <c r="AEK3" s="351"/>
      <c r="AEL3" s="351"/>
      <c r="AEM3" s="351"/>
      <c r="AEN3" s="351"/>
      <c r="AEO3" s="351"/>
      <c r="AEP3" s="351"/>
      <c r="AEQ3" s="351"/>
      <c r="AER3" s="351"/>
      <c r="AES3" s="351"/>
      <c r="AET3" s="351"/>
      <c r="AEU3" s="351"/>
      <c r="AEV3" s="351"/>
      <c r="AEW3" s="351"/>
      <c r="AEX3" s="351"/>
      <c r="AEY3" s="351"/>
      <c r="AEZ3" s="351"/>
      <c r="AFA3" s="351"/>
      <c r="AFB3" s="351"/>
      <c r="AFC3" s="351"/>
      <c r="AFD3" s="351"/>
      <c r="AFE3" s="351"/>
      <c r="AFF3" s="351"/>
      <c r="AFG3" s="351"/>
      <c r="AFH3" s="351"/>
      <c r="AFI3" s="351"/>
      <c r="AFJ3" s="351"/>
      <c r="AFK3" s="351"/>
      <c r="AFL3" s="351"/>
      <c r="AFM3" s="351"/>
      <c r="AFN3" s="351"/>
      <c r="AFO3" s="351"/>
      <c r="AFP3" s="351"/>
      <c r="AFQ3" s="351"/>
      <c r="AFR3" s="351"/>
      <c r="AFS3" s="351"/>
      <c r="AFT3" s="351"/>
      <c r="AFU3" s="351"/>
      <c r="AFV3" s="351"/>
      <c r="AFW3" s="351"/>
      <c r="AFX3" s="351"/>
      <c r="AFY3" s="351"/>
      <c r="AFZ3" s="351"/>
      <c r="AGA3" s="351"/>
      <c r="AGB3" s="351"/>
      <c r="AGC3" s="351"/>
      <c r="AGD3" s="351"/>
      <c r="AGE3" s="351"/>
      <c r="AGF3" s="351"/>
      <c r="AGG3" s="351"/>
      <c r="AGH3" s="351"/>
      <c r="AGI3" s="351"/>
      <c r="AGJ3" s="351"/>
      <c r="AGK3" s="351"/>
      <c r="AGL3" s="351"/>
      <c r="AGM3" s="351"/>
      <c r="AGN3" s="351"/>
      <c r="AGO3" s="351"/>
      <c r="AGP3" s="351"/>
      <c r="AGQ3" s="351"/>
      <c r="AGR3" s="351"/>
      <c r="AGS3" s="351"/>
      <c r="AGT3" s="351"/>
      <c r="AGU3" s="351"/>
      <c r="AGV3" s="351"/>
      <c r="AGW3" s="351"/>
      <c r="AGX3" s="351"/>
      <c r="AGY3" s="351"/>
      <c r="AGZ3" s="351"/>
      <c r="AHA3" s="351"/>
      <c r="AHB3" s="351"/>
      <c r="AHC3" s="351"/>
      <c r="AHD3" s="351"/>
      <c r="AHE3" s="351"/>
      <c r="AHF3" s="351"/>
      <c r="AHG3" s="351"/>
      <c r="AHH3" s="351"/>
      <c r="AHI3" s="351"/>
      <c r="AHJ3" s="351"/>
      <c r="AHK3" s="351"/>
      <c r="AHL3" s="351"/>
      <c r="AHM3" s="351"/>
      <c r="AHN3" s="351"/>
      <c r="AHO3" s="351"/>
      <c r="AHP3" s="351"/>
      <c r="AHQ3" s="351"/>
      <c r="AHR3" s="351"/>
      <c r="AHS3" s="351"/>
      <c r="AHT3" s="351"/>
      <c r="AHU3" s="351"/>
      <c r="AHV3" s="351"/>
      <c r="AHW3" s="351"/>
      <c r="AHX3" s="351"/>
      <c r="AHY3" s="351"/>
      <c r="AHZ3" s="351"/>
      <c r="AIA3" s="351"/>
      <c r="AIB3" s="351"/>
      <c r="AIC3" s="351"/>
      <c r="AID3" s="351"/>
      <c r="AIE3" s="351"/>
      <c r="AIF3" s="351"/>
      <c r="AIG3" s="351"/>
      <c r="AIH3" s="351"/>
      <c r="AII3" s="351"/>
      <c r="AIJ3" s="351"/>
      <c r="AIK3" s="351"/>
      <c r="AIL3" s="351"/>
      <c r="AIM3" s="351"/>
      <c r="AIN3" s="351"/>
      <c r="AIO3" s="351"/>
      <c r="AIP3" s="351"/>
      <c r="AIQ3" s="351"/>
      <c r="AIR3" s="351"/>
      <c r="AIS3" s="351"/>
      <c r="AIT3" s="351"/>
      <c r="AIU3" s="351"/>
      <c r="AIV3" s="351"/>
      <c r="AIW3" s="351"/>
      <c r="AIX3" s="351"/>
      <c r="AIY3" s="351"/>
      <c r="AIZ3" s="351"/>
      <c r="AJA3" s="351"/>
      <c r="AJB3" s="351"/>
      <c r="AJC3" s="351"/>
      <c r="AJD3" s="351"/>
      <c r="AJE3" s="351"/>
      <c r="AJF3" s="351"/>
      <c r="AJG3" s="351"/>
      <c r="AJH3" s="351"/>
      <c r="AJI3" s="351"/>
      <c r="AJJ3" s="351"/>
      <c r="AJK3" s="351"/>
      <c r="AJL3" s="351"/>
      <c r="AJM3" s="351"/>
      <c r="AJN3" s="351"/>
      <c r="AJO3" s="351"/>
      <c r="AJP3" s="351"/>
      <c r="AJQ3" s="351"/>
      <c r="AJR3" s="351"/>
      <c r="AJS3" s="351"/>
      <c r="AJT3" s="351"/>
      <c r="AJU3" s="351"/>
      <c r="AJV3" s="351"/>
      <c r="AJW3" s="351"/>
      <c r="AJX3" s="351"/>
      <c r="AJY3" s="351"/>
      <c r="AJZ3" s="351"/>
      <c r="AKA3" s="351"/>
      <c r="AKB3" s="351"/>
      <c r="AKC3" s="351"/>
      <c r="AKD3" s="351"/>
      <c r="AKE3" s="351"/>
      <c r="AKF3" s="351"/>
      <c r="AKG3" s="351"/>
      <c r="AKH3" s="351"/>
      <c r="AKI3" s="351"/>
      <c r="AKJ3" s="351"/>
      <c r="AKK3" s="351"/>
      <c r="AKL3" s="351"/>
      <c r="AKM3" s="351"/>
      <c r="AKN3" s="351"/>
      <c r="AKO3" s="351"/>
      <c r="AKP3" s="351"/>
      <c r="AKQ3" s="351"/>
      <c r="AKR3" s="351"/>
      <c r="AKS3" s="351"/>
      <c r="AKT3" s="351"/>
      <c r="AKU3" s="351"/>
      <c r="AKV3" s="351"/>
      <c r="AKW3" s="351"/>
      <c r="AKX3" s="351"/>
      <c r="AKY3" s="351"/>
      <c r="AKZ3" s="351"/>
      <c r="ALA3" s="351"/>
      <c r="ALB3" s="351"/>
      <c r="ALC3" s="351"/>
      <c r="ALD3" s="351"/>
      <c r="ALE3" s="351"/>
      <c r="ALF3" s="351"/>
      <c r="ALG3" s="351"/>
      <c r="ALH3" s="351"/>
      <c r="ALI3" s="351"/>
      <c r="ALJ3" s="351"/>
      <c r="ALK3" s="351"/>
      <c r="ALL3" s="351"/>
      <c r="ALM3" s="351"/>
      <c r="ALN3" s="351"/>
      <c r="ALO3" s="351"/>
      <c r="ALP3" s="351"/>
      <c r="ALQ3" s="351"/>
      <c r="ALR3" s="351"/>
      <c r="ALS3" s="351"/>
      <c r="ALT3" s="351"/>
      <c r="ALU3" s="351"/>
      <c r="ALV3" s="351"/>
      <c r="ALW3" s="351"/>
      <c r="ALX3" s="351"/>
      <c r="ALY3" s="351"/>
      <c r="ALZ3" s="351"/>
      <c r="AMA3" s="351"/>
      <c r="AMB3" s="351"/>
      <c r="AMC3" s="351"/>
      <c r="AMD3" s="351"/>
      <c r="AME3" s="351"/>
      <c r="AMF3" s="351"/>
    </row>
    <row r="4" spans="1:1020" x14ac:dyDescent="0.2">
      <c r="A4" s="22"/>
      <c r="B4" s="22"/>
      <c r="C4" s="22"/>
      <c r="D4" s="351"/>
      <c r="E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M4" s="351"/>
      <c r="BN4" s="351"/>
      <c r="BO4" s="351"/>
      <c r="BP4" s="351"/>
      <c r="BQ4" s="351"/>
      <c r="BR4" s="351"/>
      <c r="BS4" s="351"/>
      <c r="BT4" s="351"/>
      <c r="BU4" s="351"/>
      <c r="BV4" s="351"/>
      <c r="BW4" s="351"/>
      <c r="BX4" s="351"/>
      <c r="BY4" s="351"/>
      <c r="BZ4" s="351"/>
      <c r="CA4" s="351"/>
      <c r="CB4" s="351"/>
      <c r="CC4" s="351"/>
      <c r="CD4" s="351"/>
      <c r="CE4" s="351"/>
      <c r="CF4" s="351"/>
      <c r="CG4" s="351"/>
      <c r="CH4" s="351"/>
      <c r="CI4" s="351"/>
      <c r="CJ4" s="351"/>
      <c r="CK4" s="351"/>
      <c r="CL4" s="351"/>
      <c r="CM4" s="351"/>
      <c r="CN4" s="351"/>
      <c r="CO4" s="351"/>
      <c r="CP4" s="351"/>
      <c r="CQ4" s="351"/>
      <c r="CR4" s="351"/>
      <c r="CS4" s="351"/>
      <c r="CT4" s="351"/>
      <c r="CU4" s="351"/>
      <c r="CV4" s="351"/>
      <c r="CW4" s="351"/>
      <c r="CX4" s="351"/>
      <c r="CY4" s="351"/>
      <c r="CZ4" s="351"/>
      <c r="DA4" s="351"/>
      <c r="DB4" s="351"/>
      <c r="DC4" s="351"/>
      <c r="DD4" s="351"/>
      <c r="DE4" s="351"/>
      <c r="DF4" s="351"/>
      <c r="DG4" s="351"/>
      <c r="DH4" s="351"/>
      <c r="DI4" s="351"/>
      <c r="DJ4" s="351"/>
      <c r="DK4" s="351"/>
      <c r="DL4" s="351"/>
      <c r="DM4" s="351"/>
      <c r="DN4" s="351"/>
      <c r="DO4" s="351"/>
      <c r="DP4" s="351"/>
      <c r="DQ4" s="351"/>
      <c r="DR4" s="351"/>
      <c r="DS4" s="351"/>
      <c r="DT4" s="351"/>
      <c r="DU4" s="351"/>
      <c r="DV4" s="351"/>
      <c r="DW4" s="351"/>
      <c r="DX4" s="351"/>
      <c r="DY4" s="351"/>
      <c r="DZ4" s="351"/>
      <c r="EA4" s="351"/>
      <c r="EB4" s="351"/>
      <c r="EC4" s="351"/>
      <c r="ED4" s="351"/>
      <c r="EE4" s="351"/>
      <c r="EF4" s="351"/>
      <c r="EG4" s="351"/>
      <c r="EH4" s="351"/>
      <c r="EI4" s="351"/>
      <c r="EJ4" s="351"/>
      <c r="EK4" s="351"/>
      <c r="EL4" s="351"/>
      <c r="EM4" s="351"/>
      <c r="EN4" s="351"/>
      <c r="EO4" s="351"/>
      <c r="EP4" s="351"/>
      <c r="EQ4" s="351"/>
      <c r="ER4" s="351"/>
      <c r="ES4" s="351"/>
      <c r="ET4" s="351"/>
      <c r="EU4" s="351"/>
      <c r="EV4" s="351"/>
      <c r="EW4" s="351"/>
      <c r="EX4" s="351"/>
      <c r="EY4" s="351"/>
      <c r="EZ4" s="351"/>
      <c r="FA4" s="351"/>
      <c r="FB4" s="351"/>
      <c r="FC4" s="351"/>
      <c r="FD4" s="351"/>
      <c r="FE4" s="351"/>
      <c r="FF4" s="351"/>
      <c r="FG4" s="351"/>
      <c r="FH4" s="351"/>
      <c r="FI4" s="351"/>
      <c r="FJ4" s="351"/>
      <c r="FK4" s="351"/>
      <c r="FL4" s="351"/>
      <c r="FM4" s="351"/>
      <c r="FN4" s="351"/>
      <c r="FO4" s="351"/>
      <c r="FP4" s="351"/>
      <c r="FQ4" s="351"/>
      <c r="FR4" s="351"/>
      <c r="FS4" s="351"/>
      <c r="FT4" s="351"/>
      <c r="FU4" s="351"/>
      <c r="FV4" s="351"/>
      <c r="FW4" s="351"/>
      <c r="FX4" s="351"/>
      <c r="FY4" s="351"/>
      <c r="FZ4" s="351"/>
      <c r="GA4" s="351"/>
      <c r="GB4" s="351"/>
      <c r="GC4" s="351"/>
      <c r="GD4" s="351"/>
      <c r="GE4" s="351"/>
      <c r="GF4" s="351"/>
      <c r="GG4" s="351"/>
      <c r="GH4" s="351"/>
      <c r="GI4" s="351"/>
      <c r="GJ4" s="351"/>
      <c r="GK4" s="351"/>
      <c r="GL4" s="351"/>
      <c r="GM4" s="351"/>
      <c r="GN4" s="351"/>
      <c r="GO4" s="351"/>
      <c r="GP4" s="351"/>
      <c r="GQ4" s="351"/>
      <c r="GR4" s="351"/>
      <c r="GS4" s="351"/>
      <c r="GT4" s="351"/>
      <c r="GU4" s="351"/>
      <c r="GV4" s="351"/>
      <c r="GW4" s="351"/>
      <c r="GX4" s="351"/>
      <c r="GY4" s="351"/>
      <c r="GZ4" s="351"/>
      <c r="HA4" s="351"/>
      <c r="HB4" s="351"/>
      <c r="HC4" s="351"/>
      <c r="HD4" s="351"/>
      <c r="HE4" s="351"/>
      <c r="HF4" s="351"/>
      <c r="HG4" s="351"/>
      <c r="HH4" s="351"/>
      <c r="HI4" s="351"/>
      <c r="HJ4" s="351"/>
      <c r="HK4" s="351"/>
      <c r="HL4" s="351"/>
      <c r="HM4" s="351"/>
      <c r="HN4" s="351"/>
      <c r="HO4" s="351"/>
      <c r="HP4" s="351"/>
      <c r="HQ4" s="351"/>
      <c r="HR4" s="351"/>
      <c r="HS4" s="351"/>
      <c r="HT4" s="351"/>
      <c r="HU4" s="351"/>
      <c r="HV4" s="351"/>
      <c r="HW4" s="351"/>
      <c r="HX4" s="351"/>
      <c r="HY4" s="351"/>
      <c r="HZ4" s="351"/>
      <c r="IA4" s="351"/>
      <c r="IB4" s="351"/>
      <c r="IC4" s="351"/>
      <c r="ID4" s="351"/>
      <c r="IE4" s="351"/>
      <c r="IF4" s="351"/>
      <c r="IG4" s="351"/>
      <c r="IH4" s="351"/>
      <c r="II4" s="351"/>
      <c r="IJ4" s="351"/>
      <c r="IK4" s="351"/>
      <c r="IL4" s="351"/>
      <c r="IM4" s="351"/>
      <c r="IN4" s="351"/>
      <c r="IO4" s="351"/>
      <c r="IP4" s="351"/>
      <c r="IQ4" s="351"/>
      <c r="IR4" s="351"/>
      <c r="IS4" s="351"/>
      <c r="IT4" s="351"/>
      <c r="IU4" s="351"/>
      <c r="IV4" s="351"/>
      <c r="IW4" s="351"/>
      <c r="IX4" s="351"/>
      <c r="IY4" s="351"/>
      <c r="IZ4" s="351"/>
      <c r="JA4" s="351"/>
      <c r="JB4" s="351"/>
      <c r="JC4" s="351"/>
      <c r="JD4" s="351"/>
      <c r="JE4" s="351"/>
      <c r="JF4" s="351"/>
      <c r="JG4" s="351"/>
      <c r="JH4" s="351"/>
      <c r="JI4" s="351"/>
      <c r="JJ4" s="351"/>
      <c r="JK4" s="351"/>
      <c r="JL4" s="351"/>
      <c r="JM4" s="351"/>
      <c r="JN4" s="351"/>
      <c r="JO4" s="351"/>
      <c r="JP4" s="351"/>
      <c r="JQ4" s="351"/>
      <c r="JR4" s="351"/>
      <c r="JS4" s="351"/>
      <c r="JT4" s="351"/>
      <c r="JU4" s="351"/>
      <c r="JV4" s="351"/>
      <c r="JW4" s="351"/>
      <c r="JX4" s="351"/>
      <c r="JY4" s="351"/>
      <c r="JZ4" s="351"/>
      <c r="KA4" s="351"/>
      <c r="KB4" s="351"/>
      <c r="KC4" s="351"/>
      <c r="KD4" s="351"/>
      <c r="KE4" s="351"/>
      <c r="KF4" s="351"/>
      <c r="KG4" s="351"/>
      <c r="KH4" s="351"/>
      <c r="KI4" s="351"/>
      <c r="KJ4" s="351"/>
      <c r="KK4" s="351"/>
      <c r="KL4" s="351"/>
      <c r="KM4" s="351"/>
      <c r="KN4" s="351"/>
      <c r="KO4" s="351"/>
      <c r="KP4" s="351"/>
      <c r="KQ4" s="351"/>
      <c r="KR4" s="351"/>
      <c r="KS4" s="351"/>
      <c r="KT4" s="351"/>
      <c r="KU4" s="351"/>
      <c r="KV4" s="351"/>
      <c r="KW4" s="351"/>
      <c r="KX4" s="351"/>
      <c r="KY4" s="351"/>
      <c r="KZ4" s="351"/>
      <c r="LA4" s="351"/>
      <c r="LB4" s="351"/>
      <c r="LC4" s="351"/>
      <c r="LD4" s="351"/>
      <c r="LE4" s="351"/>
      <c r="LF4" s="351"/>
      <c r="LG4" s="351"/>
      <c r="LH4" s="351"/>
      <c r="LI4" s="351"/>
      <c r="LJ4" s="351"/>
      <c r="LK4" s="351"/>
      <c r="LL4" s="351"/>
      <c r="LM4" s="351"/>
      <c r="LN4" s="351"/>
      <c r="LO4" s="351"/>
      <c r="LP4" s="351"/>
      <c r="LQ4" s="351"/>
      <c r="LR4" s="351"/>
      <c r="LS4" s="351"/>
      <c r="LT4" s="351"/>
      <c r="LU4" s="351"/>
      <c r="LV4" s="351"/>
      <c r="LW4" s="351"/>
      <c r="LX4" s="351"/>
      <c r="LY4" s="351"/>
      <c r="LZ4" s="351"/>
      <c r="MA4" s="351"/>
      <c r="MB4" s="351"/>
      <c r="MC4" s="351"/>
      <c r="MD4" s="351"/>
      <c r="ME4" s="351"/>
      <c r="MF4" s="351"/>
      <c r="MG4" s="351"/>
      <c r="MH4" s="351"/>
      <c r="MI4" s="351"/>
      <c r="MJ4" s="351"/>
      <c r="MK4" s="351"/>
      <c r="ML4" s="351"/>
      <c r="MM4" s="351"/>
      <c r="MN4" s="351"/>
      <c r="MO4" s="351"/>
      <c r="MP4" s="351"/>
      <c r="MQ4" s="351"/>
      <c r="MR4" s="351"/>
      <c r="MS4" s="351"/>
      <c r="MT4" s="351"/>
      <c r="MU4" s="351"/>
      <c r="MV4" s="351"/>
      <c r="MW4" s="351"/>
      <c r="MX4" s="351"/>
      <c r="MY4" s="351"/>
      <c r="MZ4" s="351"/>
      <c r="NA4" s="351"/>
      <c r="NB4" s="351"/>
      <c r="NC4" s="351"/>
      <c r="ND4" s="351"/>
      <c r="NE4" s="351"/>
      <c r="NF4" s="351"/>
      <c r="NG4" s="351"/>
      <c r="NH4" s="351"/>
      <c r="NI4" s="351"/>
      <c r="NJ4" s="351"/>
      <c r="NK4" s="351"/>
      <c r="NL4" s="351"/>
      <c r="NM4" s="351"/>
      <c r="NN4" s="351"/>
      <c r="NO4" s="351"/>
      <c r="NP4" s="351"/>
      <c r="NQ4" s="351"/>
      <c r="NR4" s="351"/>
      <c r="NS4" s="351"/>
      <c r="NT4" s="351"/>
      <c r="NU4" s="351"/>
      <c r="NV4" s="351"/>
      <c r="NW4" s="351"/>
      <c r="NX4" s="351"/>
      <c r="NY4" s="351"/>
      <c r="NZ4" s="351"/>
      <c r="OA4" s="351"/>
      <c r="OB4" s="351"/>
      <c r="OC4" s="351"/>
      <c r="OD4" s="351"/>
      <c r="OE4" s="351"/>
      <c r="OF4" s="351"/>
      <c r="OG4" s="351"/>
      <c r="OH4" s="351"/>
      <c r="OI4" s="351"/>
      <c r="OJ4" s="351"/>
      <c r="OK4" s="351"/>
      <c r="OL4" s="351"/>
      <c r="OM4" s="351"/>
      <c r="ON4" s="351"/>
      <c r="OO4" s="351"/>
      <c r="OP4" s="351"/>
      <c r="OQ4" s="351"/>
      <c r="OR4" s="351"/>
      <c r="OS4" s="351"/>
      <c r="OT4" s="351"/>
      <c r="OU4" s="351"/>
      <c r="OV4" s="351"/>
      <c r="OW4" s="351"/>
      <c r="OX4" s="351"/>
      <c r="OY4" s="351"/>
      <c r="OZ4" s="351"/>
      <c r="PA4" s="351"/>
      <c r="PB4" s="351"/>
      <c r="PC4" s="351"/>
      <c r="PD4" s="351"/>
      <c r="PE4" s="351"/>
      <c r="PF4" s="351"/>
      <c r="PG4" s="351"/>
      <c r="PH4" s="351"/>
      <c r="PI4" s="351"/>
      <c r="PJ4" s="351"/>
      <c r="PK4" s="351"/>
      <c r="PL4" s="351"/>
      <c r="PM4" s="351"/>
      <c r="PN4" s="351"/>
      <c r="PO4" s="351"/>
      <c r="PP4" s="351"/>
      <c r="PQ4" s="351"/>
      <c r="PR4" s="351"/>
      <c r="PS4" s="351"/>
      <c r="PT4" s="351"/>
      <c r="PU4" s="351"/>
      <c r="PV4" s="351"/>
      <c r="PW4" s="351"/>
      <c r="PX4" s="351"/>
      <c r="PY4" s="351"/>
      <c r="PZ4" s="351"/>
      <c r="QA4" s="351"/>
      <c r="QB4" s="351"/>
      <c r="QC4" s="351"/>
      <c r="QD4" s="351"/>
      <c r="QE4" s="351"/>
      <c r="QF4" s="351"/>
      <c r="QG4" s="351"/>
      <c r="QH4" s="351"/>
      <c r="QI4" s="351"/>
      <c r="QJ4" s="351"/>
      <c r="QK4" s="351"/>
      <c r="QL4" s="351"/>
      <c r="QM4" s="351"/>
      <c r="QN4" s="351"/>
      <c r="QO4" s="351"/>
      <c r="QP4" s="351"/>
      <c r="QQ4" s="351"/>
      <c r="QR4" s="351"/>
      <c r="QS4" s="351"/>
      <c r="QT4" s="351"/>
      <c r="QU4" s="351"/>
      <c r="QV4" s="351"/>
      <c r="QW4" s="351"/>
      <c r="QX4" s="351"/>
      <c r="QY4" s="351"/>
      <c r="QZ4" s="351"/>
      <c r="RA4" s="351"/>
      <c r="RB4" s="351"/>
      <c r="RC4" s="351"/>
      <c r="RD4" s="351"/>
      <c r="RE4" s="351"/>
      <c r="RF4" s="351"/>
      <c r="RG4" s="351"/>
      <c r="RH4" s="351"/>
      <c r="RI4" s="351"/>
      <c r="RJ4" s="351"/>
      <c r="RK4" s="351"/>
      <c r="RL4" s="351"/>
      <c r="RM4" s="351"/>
      <c r="RN4" s="351"/>
      <c r="RO4" s="351"/>
      <c r="RP4" s="351"/>
      <c r="RQ4" s="351"/>
      <c r="RR4" s="351"/>
      <c r="RS4" s="351"/>
      <c r="RT4" s="351"/>
      <c r="RU4" s="351"/>
      <c r="RV4" s="351"/>
      <c r="RW4" s="351"/>
      <c r="RX4" s="351"/>
      <c r="RY4" s="351"/>
      <c r="RZ4" s="351"/>
      <c r="SA4" s="351"/>
      <c r="SB4" s="351"/>
      <c r="SC4" s="351"/>
      <c r="SD4" s="351"/>
      <c r="SE4" s="351"/>
      <c r="SF4" s="351"/>
      <c r="SG4" s="351"/>
      <c r="SH4" s="351"/>
      <c r="SI4" s="351"/>
      <c r="SJ4" s="351"/>
      <c r="SK4" s="351"/>
      <c r="SL4" s="351"/>
      <c r="SM4" s="351"/>
      <c r="SN4" s="351"/>
      <c r="SO4" s="351"/>
      <c r="SP4" s="351"/>
      <c r="SQ4" s="351"/>
      <c r="SR4" s="351"/>
      <c r="SS4" s="351"/>
      <c r="ST4" s="351"/>
      <c r="SU4" s="351"/>
      <c r="SV4" s="351"/>
      <c r="SW4" s="351"/>
      <c r="SX4" s="351"/>
      <c r="SY4" s="351"/>
      <c r="SZ4" s="351"/>
      <c r="TA4" s="351"/>
      <c r="TB4" s="351"/>
      <c r="TC4" s="351"/>
      <c r="TD4" s="351"/>
      <c r="TE4" s="351"/>
      <c r="TF4" s="351"/>
      <c r="TG4" s="351"/>
      <c r="TH4" s="351"/>
      <c r="TI4" s="351"/>
      <c r="TJ4" s="351"/>
      <c r="TK4" s="351"/>
      <c r="TL4" s="351"/>
      <c r="TM4" s="351"/>
      <c r="TN4" s="351"/>
      <c r="TO4" s="351"/>
      <c r="TP4" s="351"/>
      <c r="TQ4" s="351"/>
      <c r="TR4" s="351"/>
      <c r="TS4" s="351"/>
      <c r="TT4" s="351"/>
      <c r="TU4" s="351"/>
      <c r="TV4" s="351"/>
      <c r="TW4" s="351"/>
      <c r="TX4" s="351"/>
      <c r="TY4" s="351"/>
      <c r="TZ4" s="351"/>
      <c r="UA4" s="351"/>
      <c r="UB4" s="351"/>
      <c r="UC4" s="351"/>
      <c r="UD4" s="351"/>
      <c r="UE4" s="351"/>
      <c r="UF4" s="351"/>
      <c r="UG4" s="351"/>
      <c r="UH4" s="351"/>
      <c r="UI4" s="351"/>
      <c r="UJ4" s="351"/>
      <c r="UK4" s="351"/>
      <c r="UL4" s="351"/>
      <c r="UM4" s="351"/>
      <c r="UN4" s="351"/>
      <c r="UO4" s="351"/>
      <c r="UP4" s="351"/>
      <c r="UQ4" s="351"/>
      <c r="UR4" s="351"/>
      <c r="US4" s="351"/>
      <c r="UT4" s="351"/>
      <c r="UU4" s="351"/>
      <c r="UV4" s="351"/>
      <c r="UW4" s="351"/>
      <c r="UX4" s="351"/>
      <c r="UY4" s="351"/>
      <c r="UZ4" s="351"/>
      <c r="VA4" s="351"/>
      <c r="VB4" s="351"/>
      <c r="VC4" s="351"/>
      <c r="VD4" s="351"/>
      <c r="VE4" s="351"/>
      <c r="VF4" s="351"/>
      <c r="VG4" s="351"/>
      <c r="VH4" s="351"/>
      <c r="VI4" s="351"/>
      <c r="VJ4" s="351"/>
      <c r="VK4" s="351"/>
      <c r="VL4" s="351"/>
      <c r="VM4" s="351"/>
      <c r="VN4" s="351"/>
      <c r="VO4" s="351"/>
      <c r="VP4" s="351"/>
      <c r="VQ4" s="351"/>
      <c r="VR4" s="351"/>
      <c r="VS4" s="351"/>
      <c r="VT4" s="351"/>
      <c r="VU4" s="351"/>
      <c r="VV4" s="351"/>
      <c r="VW4" s="351"/>
      <c r="VX4" s="351"/>
      <c r="VY4" s="351"/>
      <c r="VZ4" s="351"/>
      <c r="WA4" s="351"/>
      <c r="WB4" s="351"/>
      <c r="WC4" s="351"/>
      <c r="WD4" s="351"/>
      <c r="WE4" s="351"/>
      <c r="WF4" s="351"/>
      <c r="WG4" s="351"/>
      <c r="WH4" s="351"/>
      <c r="WI4" s="351"/>
      <c r="WJ4" s="351"/>
      <c r="WK4" s="351"/>
      <c r="WL4" s="351"/>
      <c r="WM4" s="351"/>
      <c r="WN4" s="351"/>
      <c r="WO4" s="351"/>
      <c r="WP4" s="351"/>
      <c r="WQ4" s="351"/>
      <c r="WR4" s="351"/>
      <c r="WS4" s="351"/>
      <c r="WT4" s="351"/>
      <c r="WU4" s="351"/>
      <c r="WV4" s="351"/>
      <c r="WW4" s="351"/>
      <c r="WX4" s="351"/>
      <c r="WY4" s="351"/>
      <c r="WZ4" s="351"/>
      <c r="XA4" s="351"/>
      <c r="XB4" s="351"/>
      <c r="XC4" s="351"/>
      <c r="XD4" s="351"/>
      <c r="XE4" s="351"/>
      <c r="XF4" s="351"/>
      <c r="XG4" s="351"/>
      <c r="XH4" s="351"/>
      <c r="XI4" s="351"/>
      <c r="XJ4" s="351"/>
      <c r="XK4" s="351"/>
      <c r="XL4" s="351"/>
      <c r="XM4" s="351"/>
      <c r="XN4" s="351"/>
      <c r="XO4" s="351"/>
      <c r="XP4" s="351"/>
      <c r="XQ4" s="351"/>
      <c r="XR4" s="351"/>
      <c r="XS4" s="351"/>
      <c r="XT4" s="351"/>
      <c r="XU4" s="351"/>
      <c r="XV4" s="351"/>
      <c r="XW4" s="351"/>
      <c r="XX4" s="351"/>
      <c r="XY4" s="351"/>
      <c r="XZ4" s="351"/>
      <c r="YA4" s="351"/>
      <c r="YB4" s="351"/>
      <c r="YC4" s="351"/>
      <c r="YD4" s="351"/>
      <c r="YE4" s="351"/>
      <c r="YF4" s="351"/>
      <c r="YG4" s="351"/>
      <c r="YH4" s="351"/>
      <c r="YI4" s="351"/>
      <c r="YJ4" s="351"/>
      <c r="YK4" s="351"/>
      <c r="YL4" s="351"/>
      <c r="YM4" s="351"/>
      <c r="YN4" s="351"/>
      <c r="YO4" s="351"/>
      <c r="YP4" s="351"/>
      <c r="YQ4" s="351"/>
      <c r="YR4" s="351"/>
      <c r="YS4" s="351"/>
      <c r="YT4" s="351"/>
      <c r="YU4" s="351"/>
      <c r="YV4" s="351"/>
      <c r="YW4" s="351"/>
      <c r="YX4" s="351"/>
      <c r="YY4" s="351"/>
      <c r="YZ4" s="351"/>
      <c r="ZA4" s="351"/>
      <c r="ZB4" s="351"/>
      <c r="ZC4" s="351"/>
      <c r="ZD4" s="351"/>
      <c r="ZE4" s="351"/>
      <c r="ZF4" s="351"/>
      <c r="ZG4" s="351"/>
      <c r="ZH4" s="351"/>
      <c r="ZI4" s="351"/>
      <c r="ZJ4" s="351"/>
      <c r="ZK4" s="351"/>
      <c r="ZL4" s="351"/>
      <c r="ZM4" s="351"/>
      <c r="ZN4" s="351"/>
      <c r="ZO4" s="351"/>
      <c r="ZP4" s="351"/>
      <c r="ZQ4" s="351"/>
      <c r="ZR4" s="351"/>
      <c r="ZS4" s="351"/>
      <c r="ZT4" s="351"/>
      <c r="ZU4" s="351"/>
      <c r="ZV4" s="351"/>
      <c r="ZW4" s="351"/>
      <c r="ZX4" s="351"/>
      <c r="ZY4" s="351"/>
      <c r="ZZ4" s="351"/>
      <c r="AAA4" s="351"/>
      <c r="AAB4" s="351"/>
      <c r="AAC4" s="351"/>
      <c r="AAD4" s="351"/>
      <c r="AAE4" s="351"/>
      <c r="AAF4" s="351"/>
      <c r="AAG4" s="351"/>
      <c r="AAH4" s="351"/>
      <c r="AAI4" s="351"/>
      <c r="AAJ4" s="351"/>
      <c r="AAK4" s="351"/>
      <c r="AAL4" s="351"/>
      <c r="AAM4" s="351"/>
      <c r="AAN4" s="351"/>
      <c r="AAO4" s="351"/>
      <c r="AAP4" s="351"/>
      <c r="AAQ4" s="351"/>
      <c r="AAR4" s="351"/>
      <c r="AAS4" s="351"/>
      <c r="AAT4" s="351"/>
      <c r="AAU4" s="351"/>
      <c r="AAV4" s="351"/>
      <c r="AAW4" s="351"/>
      <c r="AAX4" s="351"/>
      <c r="AAY4" s="351"/>
      <c r="AAZ4" s="351"/>
      <c r="ABA4" s="351"/>
      <c r="ABB4" s="351"/>
      <c r="ABC4" s="351"/>
      <c r="ABD4" s="351"/>
      <c r="ABE4" s="351"/>
      <c r="ABF4" s="351"/>
      <c r="ABG4" s="351"/>
      <c r="ABH4" s="351"/>
      <c r="ABI4" s="351"/>
      <c r="ABJ4" s="351"/>
      <c r="ABK4" s="351"/>
      <c r="ABL4" s="351"/>
      <c r="ABM4" s="351"/>
      <c r="ABN4" s="351"/>
      <c r="ABO4" s="351"/>
      <c r="ABP4" s="351"/>
      <c r="ABQ4" s="351"/>
      <c r="ABR4" s="351"/>
      <c r="ABS4" s="351"/>
      <c r="ABT4" s="351"/>
      <c r="ABU4" s="351"/>
      <c r="ABV4" s="351"/>
      <c r="ABW4" s="351"/>
      <c r="ABX4" s="351"/>
      <c r="ABY4" s="351"/>
      <c r="ABZ4" s="351"/>
      <c r="ACA4" s="351"/>
      <c r="ACB4" s="351"/>
      <c r="ACC4" s="351"/>
      <c r="ACD4" s="351"/>
      <c r="ACE4" s="351"/>
      <c r="ACF4" s="351"/>
      <c r="ACG4" s="351"/>
      <c r="ACH4" s="351"/>
      <c r="ACI4" s="351"/>
      <c r="ACJ4" s="351"/>
      <c r="ACK4" s="351"/>
      <c r="ACL4" s="351"/>
      <c r="ACM4" s="351"/>
      <c r="ACN4" s="351"/>
      <c r="ACO4" s="351"/>
      <c r="ACP4" s="351"/>
      <c r="ACQ4" s="351"/>
      <c r="ACR4" s="351"/>
      <c r="ACS4" s="351"/>
      <c r="ACT4" s="351"/>
      <c r="ACU4" s="351"/>
      <c r="ACV4" s="351"/>
      <c r="ACW4" s="351"/>
      <c r="ACX4" s="351"/>
      <c r="ACY4" s="351"/>
      <c r="ACZ4" s="351"/>
      <c r="ADA4" s="351"/>
      <c r="ADB4" s="351"/>
      <c r="ADC4" s="351"/>
      <c r="ADD4" s="351"/>
      <c r="ADE4" s="351"/>
      <c r="ADF4" s="351"/>
      <c r="ADG4" s="351"/>
      <c r="ADH4" s="351"/>
      <c r="ADI4" s="351"/>
      <c r="ADJ4" s="351"/>
      <c r="ADK4" s="351"/>
      <c r="ADL4" s="351"/>
      <c r="ADM4" s="351"/>
      <c r="ADN4" s="351"/>
      <c r="ADO4" s="351"/>
      <c r="ADP4" s="351"/>
      <c r="ADQ4" s="351"/>
      <c r="ADR4" s="351"/>
      <c r="ADS4" s="351"/>
      <c r="ADT4" s="351"/>
      <c r="ADU4" s="351"/>
      <c r="ADV4" s="351"/>
      <c r="ADW4" s="351"/>
      <c r="ADX4" s="351"/>
      <c r="ADY4" s="351"/>
      <c r="ADZ4" s="351"/>
      <c r="AEA4" s="351"/>
      <c r="AEB4" s="351"/>
      <c r="AEC4" s="351"/>
      <c r="AED4" s="351"/>
      <c r="AEE4" s="351"/>
      <c r="AEF4" s="351"/>
      <c r="AEG4" s="351"/>
      <c r="AEH4" s="351"/>
      <c r="AEI4" s="351"/>
      <c r="AEJ4" s="351"/>
      <c r="AEK4" s="351"/>
      <c r="AEL4" s="351"/>
      <c r="AEM4" s="351"/>
      <c r="AEN4" s="351"/>
      <c r="AEO4" s="351"/>
      <c r="AEP4" s="351"/>
      <c r="AEQ4" s="351"/>
      <c r="AER4" s="351"/>
      <c r="AES4" s="351"/>
      <c r="AET4" s="351"/>
      <c r="AEU4" s="351"/>
      <c r="AEV4" s="351"/>
      <c r="AEW4" s="351"/>
      <c r="AEX4" s="351"/>
      <c r="AEY4" s="351"/>
      <c r="AEZ4" s="351"/>
      <c r="AFA4" s="351"/>
      <c r="AFB4" s="351"/>
      <c r="AFC4" s="351"/>
      <c r="AFD4" s="351"/>
      <c r="AFE4" s="351"/>
      <c r="AFF4" s="351"/>
      <c r="AFG4" s="351"/>
      <c r="AFH4" s="351"/>
      <c r="AFI4" s="351"/>
      <c r="AFJ4" s="351"/>
      <c r="AFK4" s="351"/>
      <c r="AFL4" s="351"/>
      <c r="AFM4" s="351"/>
      <c r="AFN4" s="351"/>
      <c r="AFO4" s="351"/>
      <c r="AFP4" s="351"/>
      <c r="AFQ4" s="351"/>
      <c r="AFR4" s="351"/>
      <c r="AFS4" s="351"/>
      <c r="AFT4" s="351"/>
      <c r="AFU4" s="351"/>
      <c r="AFV4" s="351"/>
      <c r="AFW4" s="351"/>
      <c r="AFX4" s="351"/>
      <c r="AFY4" s="351"/>
      <c r="AFZ4" s="351"/>
      <c r="AGA4" s="351"/>
      <c r="AGB4" s="351"/>
      <c r="AGC4" s="351"/>
      <c r="AGD4" s="351"/>
      <c r="AGE4" s="351"/>
      <c r="AGF4" s="351"/>
      <c r="AGG4" s="351"/>
      <c r="AGH4" s="351"/>
      <c r="AGI4" s="351"/>
      <c r="AGJ4" s="351"/>
      <c r="AGK4" s="351"/>
      <c r="AGL4" s="351"/>
      <c r="AGM4" s="351"/>
      <c r="AGN4" s="351"/>
      <c r="AGO4" s="351"/>
      <c r="AGP4" s="351"/>
      <c r="AGQ4" s="351"/>
      <c r="AGR4" s="351"/>
      <c r="AGS4" s="351"/>
      <c r="AGT4" s="351"/>
      <c r="AGU4" s="351"/>
      <c r="AGV4" s="351"/>
      <c r="AGW4" s="351"/>
      <c r="AGX4" s="351"/>
      <c r="AGY4" s="351"/>
      <c r="AGZ4" s="351"/>
      <c r="AHA4" s="351"/>
      <c r="AHB4" s="351"/>
      <c r="AHC4" s="351"/>
      <c r="AHD4" s="351"/>
      <c r="AHE4" s="351"/>
      <c r="AHF4" s="351"/>
      <c r="AHG4" s="351"/>
      <c r="AHH4" s="351"/>
      <c r="AHI4" s="351"/>
      <c r="AHJ4" s="351"/>
      <c r="AHK4" s="351"/>
      <c r="AHL4" s="351"/>
      <c r="AHM4" s="351"/>
      <c r="AHN4" s="351"/>
      <c r="AHO4" s="351"/>
      <c r="AHP4" s="351"/>
      <c r="AHQ4" s="351"/>
      <c r="AHR4" s="351"/>
      <c r="AHS4" s="351"/>
      <c r="AHT4" s="351"/>
      <c r="AHU4" s="351"/>
      <c r="AHV4" s="351"/>
      <c r="AHW4" s="351"/>
      <c r="AHX4" s="351"/>
      <c r="AHY4" s="351"/>
      <c r="AHZ4" s="351"/>
      <c r="AIA4" s="351"/>
      <c r="AIB4" s="351"/>
      <c r="AIC4" s="351"/>
      <c r="AID4" s="351"/>
      <c r="AIE4" s="351"/>
      <c r="AIF4" s="351"/>
      <c r="AIG4" s="351"/>
      <c r="AIH4" s="351"/>
      <c r="AII4" s="351"/>
      <c r="AIJ4" s="351"/>
      <c r="AIK4" s="351"/>
      <c r="AIL4" s="351"/>
      <c r="AIM4" s="351"/>
      <c r="AIN4" s="351"/>
      <c r="AIO4" s="351"/>
      <c r="AIP4" s="351"/>
      <c r="AIQ4" s="351"/>
      <c r="AIR4" s="351"/>
      <c r="AIS4" s="351"/>
      <c r="AIT4" s="351"/>
      <c r="AIU4" s="351"/>
      <c r="AIV4" s="351"/>
      <c r="AIW4" s="351"/>
      <c r="AIX4" s="351"/>
      <c r="AIY4" s="351"/>
      <c r="AIZ4" s="351"/>
      <c r="AJA4" s="351"/>
      <c r="AJB4" s="351"/>
      <c r="AJC4" s="351"/>
      <c r="AJD4" s="351"/>
      <c r="AJE4" s="351"/>
      <c r="AJF4" s="351"/>
      <c r="AJG4" s="351"/>
      <c r="AJH4" s="351"/>
      <c r="AJI4" s="351"/>
      <c r="AJJ4" s="351"/>
      <c r="AJK4" s="351"/>
      <c r="AJL4" s="351"/>
      <c r="AJM4" s="351"/>
      <c r="AJN4" s="351"/>
      <c r="AJO4" s="351"/>
      <c r="AJP4" s="351"/>
      <c r="AJQ4" s="351"/>
      <c r="AJR4" s="351"/>
      <c r="AJS4" s="351"/>
      <c r="AJT4" s="351"/>
      <c r="AJU4" s="351"/>
      <c r="AJV4" s="351"/>
      <c r="AJW4" s="351"/>
      <c r="AJX4" s="351"/>
      <c r="AJY4" s="351"/>
      <c r="AJZ4" s="351"/>
      <c r="AKA4" s="351"/>
      <c r="AKB4" s="351"/>
      <c r="AKC4" s="351"/>
      <c r="AKD4" s="351"/>
      <c r="AKE4" s="351"/>
      <c r="AKF4" s="351"/>
      <c r="AKG4" s="351"/>
      <c r="AKH4" s="351"/>
      <c r="AKI4" s="351"/>
      <c r="AKJ4" s="351"/>
      <c r="AKK4" s="351"/>
      <c r="AKL4" s="351"/>
      <c r="AKM4" s="351"/>
      <c r="AKN4" s="351"/>
      <c r="AKO4" s="351"/>
      <c r="AKP4" s="351"/>
      <c r="AKQ4" s="351"/>
      <c r="AKR4" s="351"/>
      <c r="AKS4" s="351"/>
      <c r="AKT4" s="351"/>
      <c r="AKU4" s="351"/>
      <c r="AKV4" s="351"/>
      <c r="AKW4" s="351"/>
      <c r="AKX4" s="351"/>
      <c r="AKY4" s="351"/>
      <c r="AKZ4" s="351"/>
      <c r="ALA4" s="351"/>
      <c r="ALB4" s="351"/>
      <c r="ALC4" s="351"/>
      <c r="ALD4" s="351"/>
      <c r="ALE4" s="351"/>
      <c r="ALF4" s="351"/>
      <c r="ALG4" s="351"/>
      <c r="ALH4" s="351"/>
      <c r="ALI4" s="351"/>
      <c r="ALJ4" s="351"/>
      <c r="ALK4" s="351"/>
      <c r="ALL4" s="351"/>
      <c r="ALM4" s="351"/>
      <c r="ALN4" s="351"/>
      <c r="ALO4" s="351"/>
      <c r="ALP4" s="351"/>
      <c r="ALQ4" s="351"/>
      <c r="ALR4" s="351"/>
      <c r="ALS4" s="351"/>
      <c r="ALT4" s="351"/>
      <c r="ALU4" s="351"/>
      <c r="ALV4" s="351"/>
      <c r="ALW4" s="351"/>
      <c r="ALX4" s="351"/>
      <c r="ALY4" s="351"/>
      <c r="ALZ4" s="351"/>
      <c r="AMA4" s="351"/>
      <c r="AMB4" s="351"/>
      <c r="AMC4" s="351"/>
      <c r="AMD4" s="351"/>
      <c r="AME4" s="351"/>
      <c r="AMF4" s="351"/>
    </row>
    <row r="5" spans="1:1020" x14ac:dyDescent="0.2">
      <c r="A5" s="35"/>
      <c r="B5" s="43" t="s">
        <v>42</v>
      </c>
      <c r="C5" s="43" t="s">
        <v>43</v>
      </c>
      <c r="D5" s="93"/>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c r="BM5" s="351"/>
      <c r="BN5" s="351"/>
      <c r="BO5" s="351"/>
      <c r="BP5" s="351"/>
      <c r="BQ5" s="351"/>
      <c r="BR5" s="351"/>
      <c r="BS5" s="351"/>
      <c r="BT5" s="351"/>
      <c r="BU5" s="351"/>
      <c r="BV5" s="351"/>
      <c r="BW5" s="351"/>
      <c r="BX5" s="351"/>
      <c r="BY5" s="351"/>
      <c r="BZ5" s="351"/>
      <c r="CA5" s="351"/>
      <c r="CB5" s="351"/>
      <c r="CC5" s="351"/>
      <c r="CD5" s="351"/>
      <c r="CE5" s="351"/>
      <c r="CF5" s="351"/>
      <c r="CG5" s="351"/>
      <c r="CH5" s="351"/>
      <c r="CI5" s="351"/>
      <c r="CJ5" s="351"/>
      <c r="CK5" s="351"/>
      <c r="CL5" s="351"/>
      <c r="CM5" s="351"/>
      <c r="CN5" s="351"/>
      <c r="CO5" s="351"/>
      <c r="CP5" s="351"/>
      <c r="CQ5" s="351"/>
      <c r="CR5" s="351"/>
      <c r="CS5" s="351"/>
      <c r="CT5" s="351"/>
      <c r="CU5" s="351"/>
      <c r="CV5" s="351"/>
      <c r="CW5" s="351"/>
      <c r="CX5" s="351"/>
      <c r="CY5" s="351"/>
      <c r="CZ5" s="351"/>
      <c r="DA5" s="351"/>
      <c r="DB5" s="351"/>
      <c r="DC5" s="351"/>
      <c r="DD5" s="351"/>
      <c r="DE5" s="351"/>
      <c r="DF5" s="351"/>
      <c r="DG5" s="351"/>
      <c r="DH5" s="351"/>
      <c r="DI5" s="351"/>
      <c r="DJ5" s="351"/>
      <c r="DK5" s="351"/>
      <c r="DL5" s="351"/>
      <c r="DM5" s="351"/>
      <c r="DN5" s="351"/>
      <c r="DO5" s="351"/>
      <c r="DP5" s="351"/>
      <c r="DQ5" s="351"/>
      <c r="DR5" s="351"/>
      <c r="DS5" s="351"/>
      <c r="DT5" s="351"/>
      <c r="DU5" s="351"/>
      <c r="DV5" s="351"/>
      <c r="DW5" s="351"/>
      <c r="DX5" s="351"/>
      <c r="DY5" s="351"/>
      <c r="DZ5" s="351"/>
      <c r="EA5" s="351"/>
      <c r="EB5" s="351"/>
      <c r="EC5" s="351"/>
      <c r="ED5" s="351"/>
      <c r="EE5" s="351"/>
      <c r="EF5" s="351"/>
      <c r="EG5" s="351"/>
      <c r="EH5" s="351"/>
      <c r="EI5" s="351"/>
      <c r="EJ5" s="351"/>
      <c r="EK5" s="351"/>
      <c r="EL5" s="351"/>
      <c r="EM5" s="351"/>
      <c r="EN5" s="351"/>
      <c r="EO5" s="351"/>
      <c r="EP5" s="351"/>
      <c r="EQ5" s="351"/>
      <c r="ER5" s="351"/>
      <c r="ES5" s="351"/>
      <c r="ET5" s="351"/>
      <c r="EU5" s="351"/>
      <c r="EV5" s="351"/>
      <c r="EW5" s="351"/>
      <c r="EX5" s="351"/>
      <c r="EY5" s="351"/>
      <c r="EZ5" s="351"/>
      <c r="FA5" s="351"/>
      <c r="FB5" s="351"/>
      <c r="FC5" s="351"/>
      <c r="FD5" s="351"/>
      <c r="FE5" s="351"/>
      <c r="FF5" s="351"/>
      <c r="FG5" s="351"/>
      <c r="FH5" s="351"/>
      <c r="FI5" s="351"/>
      <c r="FJ5" s="351"/>
      <c r="FK5" s="351"/>
      <c r="FL5" s="351"/>
      <c r="FM5" s="351"/>
      <c r="FN5" s="351"/>
      <c r="FO5" s="351"/>
      <c r="FP5" s="351"/>
      <c r="FQ5" s="351"/>
      <c r="FR5" s="351"/>
      <c r="FS5" s="351"/>
      <c r="FT5" s="351"/>
      <c r="FU5" s="351"/>
      <c r="FV5" s="351"/>
      <c r="FW5" s="351"/>
      <c r="FX5" s="351"/>
      <c r="FY5" s="351"/>
      <c r="FZ5" s="351"/>
      <c r="GA5" s="351"/>
      <c r="GB5" s="351"/>
      <c r="GC5" s="351"/>
      <c r="GD5" s="351"/>
      <c r="GE5" s="351"/>
      <c r="GF5" s="351"/>
      <c r="GG5" s="351"/>
      <c r="GH5" s="351"/>
      <c r="GI5" s="351"/>
      <c r="GJ5" s="351"/>
      <c r="GK5" s="351"/>
      <c r="GL5" s="351"/>
      <c r="GM5" s="351"/>
      <c r="GN5" s="351"/>
      <c r="GO5" s="351"/>
      <c r="GP5" s="351"/>
      <c r="GQ5" s="351"/>
      <c r="GR5" s="351"/>
      <c r="GS5" s="351"/>
      <c r="GT5" s="351"/>
      <c r="GU5" s="351"/>
      <c r="GV5" s="351"/>
      <c r="GW5" s="351"/>
      <c r="GX5" s="351"/>
      <c r="GY5" s="351"/>
      <c r="GZ5" s="351"/>
      <c r="HA5" s="351"/>
      <c r="HB5" s="351"/>
      <c r="HC5" s="351"/>
      <c r="HD5" s="351"/>
      <c r="HE5" s="351"/>
      <c r="HF5" s="351"/>
      <c r="HG5" s="351"/>
      <c r="HH5" s="351"/>
      <c r="HI5" s="351"/>
      <c r="HJ5" s="351"/>
      <c r="HK5" s="351"/>
      <c r="HL5" s="351"/>
      <c r="HM5" s="351"/>
      <c r="HN5" s="351"/>
      <c r="HO5" s="351"/>
      <c r="HP5" s="351"/>
      <c r="HQ5" s="351"/>
      <c r="HR5" s="351"/>
      <c r="HS5" s="351"/>
      <c r="HT5" s="351"/>
      <c r="HU5" s="351"/>
      <c r="HV5" s="351"/>
      <c r="HW5" s="351"/>
      <c r="HX5" s="351"/>
      <c r="HY5" s="351"/>
      <c r="HZ5" s="351"/>
      <c r="IA5" s="351"/>
      <c r="IB5" s="351"/>
      <c r="IC5" s="351"/>
      <c r="ID5" s="351"/>
      <c r="IE5" s="351"/>
      <c r="IF5" s="351"/>
      <c r="IG5" s="351"/>
      <c r="IH5" s="351"/>
      <c r="II5" s="351"/>
      <c r="IJ5" s="351"/>
      <c r="IK5" s="351"/>
      <c r="IL5" s="351"/>
      <c r="IM5" s="351"/>
      <c r="IN5" s="351"/>
      <c r="IO5" s="351"/>
      <c r="IP5" s="351"/>
      <c r="IQ5" s="351"/>
      <c r="IR5" s="351"/>
      <c r="IS5" s="351"/>
      <c r="IT5" s="351"/>
      <c r="IU5" s="351"/>
      <c r="IV5" s="351"/>
      <c r="IW5" s="351"/>
      <c r="IX5" s="351"/>
      <c r="IY5" s="351"/>
      <c r="IZ5" s="351"/>
      <c r="JA5" s="351"/>
      <c r="JB5" s="351"/>
      <c r="JC5" s="351"/>
      <c r="JD5" s="351"/>
      <c r="JE5" s="351"/>
      <c r="JF5" s="351"/>
      <c r="JG5" s="351"/>
      <c r="JH5" s="351"/>
      <c r="JI5" s="351"/>
      <c r="JJ5" s="351"/>
      <c r="JK5" s="351"/>
      <c r="JL5" s="351"/>
      <c r="JM5" s="351"/>
      <c r="JN5" s="351"/>
      <c r="JO5" s="351"/>
      <c r="JP5" s="351"/>
      <c r="JQ5" s="351"/>
      <c r="JR5" s="351"/>
      <c r="JS5" s="351"/>
      <c r="JT5" s="351"/>
      <c r="JU5" s="351"/>
      <c r="JV5" s="351"/>
      <c r="JW5" s="351"/>
      <c r="JX5" s="351"/>
      <c r="JY5" s="351"/>
      <c r="JZ5" s="351"/>
      <c r="KA5" s="351"/>
      <c r="KB5" s="351"/>
      <c r="KC5" s="351"/>
      <c r="KD5" s="351"/>
      <c r="KE5" s="351"/>
      <c r="KF5" s="351"/>
      <c r="KG5" s="351"/>
      <c r="KH5" s="351"/>
      <c r="KI5" s="351"/>
      <c r="KJ5" s="351"/>
      <c r="KK5" s="351"/>
      <c r="KL5" s="351"/>
      <c r="KM5" s="351"/>
      <c r="KN5" s="351"/>
      <c r="KO5" s="351"/>
      <c r="KP5" s="351"/>
      <c r="KQ5" s="351"/>
      <c r="KR5" s="351"/>
      <c r="KS5" s="351"/>
      <c r="KT5" s="351"/>
      <c r="KU5" s="351"/>
      <c r="KV5" s="351"/>
      <c r="KW5" s="351"/>
      <c r="KX5" s="351"/>
      <c r="KY5" s="351"/>
      <c r="KZ5" s="351"/>
      <c r="LA5" s="351"/>
      <c r="LB5" s="351"/>
      <c r="LC5" s="351"/>
      <c r="LD5" s="351"/>
      <c r="LE5" s="351"/>
      <c r="LF5" s="351"/>
      <c r="LG5" s="351"/>
      <c r="LH5" s="351"/>
      <c r="LI5" s="351"/>
      <c r="LJ5" s="351"/>
      <c r="LK5" s="351"/>
      <c r="LL5" s="351"/>
      <c r="LM5" s="351"/>
      <c r="LN5" s="351"/>
      <c r="LO5" s="351"/>
      <c r="LP5" s="351"/>
      <c r="LQ5" s="351"/>
      <c r="LR5" s="351"/>
      <c r="LS5" s="351"/>
      <c r="LT5" s="351"/>
      <c r="LU5" s="351"/>
      <c r="LV5" s="351"/>
      <c r="LW5" s="351"/>
      <c r="LX5" s="351"/>
      <c r="LY5" s="351"/>
      <c r="LZ5" s="351"/>
      <c r="MA5" s="351"/>
      <c r="MB5" s="351"/>
      <c r="MC5" s="351"/>
      <c r="MD5" s="351"/>
      <c r="ME5" s="351"/>
      <c r="MF5" s="351"/>
      <c r="MG5" s="351"/>
      <c r="MH5" s="351"/>
      <c r="MI5" s="351"/>
      <c r="MJ5" s="351"/>
      <c r="MK5" s="351"/>
      <c r="ML5" s="351"/>
      <c r="MM5" s="351"/>
      <c r="MN5" s="351"/>
      <c r="MO5" s="351"/>
      <c r="MP5" s="351"/>
      <c r="MQ5" s="351"/>
      <c r="MR5" s="351"/>
      <c r="MS5" s="351"/>
      <c r="MT5" s="351"/>
      <c r="MU5" s="351"/>
      <c r="MV5" s="351"/>
      <c r="MW5" s="351"/>
      <c r="MX5" s="351"/>
      <c r="MY5" s="351"/>
      <c r="MZ5" s="351"/>
      <c r="NA5" s="351"/>
      <c r="NB5" s="351"/>
      <c r="NC5" s="351"/>
      <c r="ND5" s="351"/>
      <c r="NE5" s="351"/>
      <c r="NF5" s="351"/>
      <c r="NG5" s="351"/>
      <c r="NH5" s="351"/>
      <c r="NI5" s="351"/>
      <c r="NJ5" s="351"/>
      <c r="NK5" s="351"/>
      <c r="NL5" s="351"/>
      <c r="NM5" s="351"/>
      <c r="NN5" s="351"/>
      <c r="NO5" s="351"/>
      <c r="NP5" s="351"/>
      <c r="NQ5" s="351"/>
      <c r="NR5" s="351"/>
      <c r="NS5" s="351"/>
      <c r="NT5" s="351"/>
      <c r="NU5" s="351"/>
      <c r="NV5" s="351"/>
      <c r="NW5" s="351"/>
      <c r="NX5" s="351"/>
      <c r="NY5" s="351"/>
      <c r="NZ5" s="351"/>
      <c r="OA5" s="351"/>
      <c r="OB5" s="351"/>
      <c r="OC5" s="351"/>
      <c r="OD5" s="351"/>
      <c r="OE5" s="351"/>
      <c r="OF5" s="351"/>
      <c r="OG5" s="351"/>
      <c r="OH5" s="351"/>
      <c r="OI5" s="351"/>
      <c r="OJ5" s="351"/>
      <c r="OK5" s="351"/>
      <c r="OL5" s="351"/>
      <c r="OM5" s="351"/>
      <c r="ON5" s="351"/>
      <c r="OO5" s="351"/>
      <c r="OP5" s="351"/>
      <c r="OQ5" s="351"/>
      <c r="OR5" s="351"/>
      <c r="OS5" s="351"/>
      <c r="OT5" s="351"/>
      <c r="OU5" s="351"/>
      <c r="OV5" s="351"/>
      <c r="OW5" s="351"/>
      <c r="OX5" s="351"/>
      <c r="OY5" s="351"/>
      <c r="OZ5" s="351"/>
      <c r="PA5" s="351"/>
      <c r="PB5" s="351"/>
      <c r="PC5" s="351"/>
      <c r="PD5" s="351"/>
      <c r="PE5" s="351"/>
      <c r="PF5" s="351"/>
      <c r="PG5" s="351"/>
      <c r="PH5" s="351"/>
      <c r="PI5" s="351"/>
      <c r="PJ5" s="351"/>
      <c r="PK5" s="351"/>
      <c r="PL5" s="351"/>
      <c r="PM5" s="351"/>
      <c r="PN5" s="351"/>
      <c r="PO5" s="351"/>
      <c r="PP5" s="351"/>
      <c r="PQ5" s="351"/>
      <c r="PR5" s="351"/>
      <c r="PS5" s="351"/>
      <c r="PT5" s="351"/>
      <c r="PU5" s="351"/>
      <c r="PV5" s="351"/>
      <c r="PW5" s="351"/>
      <c r="PX5" s="351"/>
      <c r="PY5" s="351"/>
      <c r="PZ5" s="351"/>
      <c r="QA5" s="351"/>
      <c r="QB5" s="351"/>
      <c r="QC5" s="351"/>
      <c r="QD5" s="351"/>
      <c r="QE5" s="351"/>
      <c r="QF5" s="351"/>
      <c r="QG5" s="351"/>
      <c r="QH5" s="351"/>
      <c r="QI5" s="351"/>
      <c r="QJ5" s="351"/>
      <c r="QK5" s="351"/>
      <c r="QL5" s="351"/>
      <c r="QM5" s="351"/>
      <c r="QN5" s="351"/>
      <c r="QO5" s="351"/>
      <c r="QP5" s="351"/>
      <c r="QQ5" s="351"/>
      <c r="QR5" s="351"/>
      <c r="QS5" s="351"/>
      <c r="QT5" s="351"/>
      <c r="QU5" s="351"/>
      <c r="QV5" s="351"/>
      <c r="QW5" s="351"/>
      <c r="QX5" s="351"/>
      <c r="QY5" s="351"/>
      <c r="QZ5" s="351"/>
      <c r="RA5" s="351"/>
      <c r="RB5" s="351"/>
      <c r="RC5" s="351"/>
      <c r="RD5" s="351"/>
      <c r="RE5" s="351"/>
      <c r="RF5" s="351"/>
      <c r="RG5" s="351"/>
      <c r="RH5" s="351"/>
      <c r="RI5" s="351"/>
      <c r="RJ5" s="351"/>
      <c r="RK5" s="351"/>
      <c r="RL5" s="351"/>
      <c r="RM5" s="351"/>
      <c r="RN5" s="351"/>
      <c r="RO5" s="351"/>
      <c r="RP5" s="351"/>
      <c r="RQ5" s="351"/>
      <c r="RR5" s="351"/>
      <c r="RS5" s="351"/>
      <c r="RT5" s="351"/>
      <c r="RU5" s="351"/>
      <c r="RV5" s="351"/>
      <c r="RW5" s="351"/>
      <c r="RX5" s="351"/>
      <c r="RY5" s="351"/>
      <c r="RZ5" s="351"/>
      <c r="SA5" s="351"/>
      <c r="SB5" s="351"/>
      <c r="SC5" s="351"/>
      <c r="SD5" s="351"/>
      <c r="SE5" s="351"/>
      <c r="SF5" s="351"/>
      <c r="SG5" s="351"/>
      <c r="SH5" s="351"/>
      <c r="SI5" s="351"/>
      <c r="SJ5" s="351"/>
      <c r="SK5" s="351"/>
      <c r="SL5" s="351"/>
      <c r="SM5" s="351"/>
      <c r="SN5" s="351"/>
      <c r="SO5" s="351"/>
      <c r="SP5" s="351"/>
      <c r="SQ5" s="351"/>
      <c r="SR5" s="351"/>
      <c r="SS5" s="351"/>
      <c r="ST5" s="351"/>
      <c r="SU5" s="351"/>
      <c r="SV5" s="351"/>
      <c r="SW5" s="351"/>
      <c r="SX5" s="351"/>
      <c r="SY5" s="351"/>
      <c r="SZ5" s="351"/>
      <c r="TA5" s="351"/>
      <c r="TB5" s="351"/>
      <c r="TC5" s="351"/>
      <c r="TD5" s="351"/>
      <c r="TE5" s="351"/>
      <c r="TF5" s="351"/>
      <c r="TG5" s="351"/>
      <c r="TH5" s="351"/>
      <c r="TI5" s="351"/>
      <c r="TJ5" s="351"/>
      <c r="TK5" s="351"/>
      <c r="TL5" s="351"/>
      <c r="TM5" s="351"/>
      <c r="TN5" s="351"/>
      <c r="TO5" s="351"/>
      <c r="TP5" s="351"/>
      <c r="TQ5" s="351"/>
      <c r="TR5" s="351"/>
      <c r="TS5" s="351"/>
      <c r="TT5" s="351"/>
      <c r="TU5" s="351"/>
      <c r="TV5" s="351"/>
      <c r="TW5" s="351"/>
      <c r="TX5" s="351"/>
      <c r="TY5" s="351"/>
      <c r="TZ5" s="351"/>
      <c r="UA5" s="351"/>
      <c r="UB5" s="351"/>
      <c r="UC5" s="351"/>
      <c r="UD5" s="351"/>
      <c r="UE5" s="351"/>
      <c r="UF5" s="351"/>
      <c r="UG5" s="351"/>
      <c r="UH5" s="351"/>
      <c r="UI5" s="351"/>
      <c r="UJ5" s="351"/>
      <c r="UK5" s="351"/>
      <c r="UL5" s="351"/>
      <c r="UM5" s="351"/>
      <c r="UN5" s="351"/>
      <c r="UO5" s="351"/>
      <c r="UP5" s="351"/>
      <c r="UQ5" s="351"/>
      <c r="UR5" s="351"/>
      <c r="US5" s="351"/>
      <c r="UT5" s="351"/>
      <c r="UU5" s="351"/>
      <c r="UV5" s="351"/>
      <c r="UW5" s="351"/>
      <c r="UX5" s="351"/>
      <c r="UY5" s="351"/>
      <c r="UZ5" s="351"/>
      <c r="VA5" s="351"/>
      <c r="VB5" s="351"/>
      <c r="VC5" s="351"/>
      <c r="VD5" s="351"/>
      <c r="VE5" s="351"/>
      <c r="VF5" s="351"/>
      <c r="VG5" s="351"/>
      <c r="VH5" s="351"/>
      <c r="VI5" s="351"/>
      <c r="VJ5" s="351"/>
      <c r="VK5" s="351"/>
      <c r="VL5" s="351"/>
      <c r="VM5" s="351"/>
      <c r="VN5" s="351"/>
      <c r="VO5" s="351"/>
      <c r="VP5" s="351"/>
      <c r="VQ5" s="351"/>
      <c r="VR5" s="351"/>
      <c r="VS5" s="351"/>
      <c r="VT5" s="351"/>
      <c r="VU5" s="351"/>
      <c r="VV5" s="351"/>
      <c r="VW5" s="351"/>
      <c r="VX5" s="351"/>
      <c r="VY5" s="351"/>
      <c r="VZ5" s="351"/>
      <c r="WA5" s="351"/>
      <c r="WB5" s="351"/>
      <c r="WC5" s="351"/>
      <c r="WD5" s="351"/>
      <c r="WE5" s="351"/>
      <c r="WF5" s="351"/>
      <c r="WG5" s="351"/>
      <c r="WH5" s="351"/>
      <c r="WI5" s="351"/>
      <c r="WJ5" s="351"/>
      <c r="WK5" s="351"/>
      <c r="WL5" s="351"/>
      <c r="WM5" s="351"/>
      <c r="WN5" s="351"/>
      <c r="WO5" s="351"/>
      <c r="WP5" s="351"/>
      <c r="WQ5" s="351"/>
      <c r="WR5" s="351"/>
      <c r="WS5" s="351"/>
      <c r="WT5" s="351"/>
      <c r="WU5" s="351"/>
      <c r="WV5" s="351"/>
      <c r="WW5" s="351"/>
      <c r="WX5" s="351"/>
      <c r="WY5" s="351"/>
      <c r="WZ5" s="351"/>
      <c r="XA5" s="351"/>
      <c r="XB5" s="351"/>
      <c r="XC5" s="351"/>
      <c r="XD5" s="351"/>
      <c r="XE5" s="351"/>
      <c r="XF5" s="351"/>
      <c r="XG5" s="351"/>
      <c r="XH5" s="351"/>
      <c r="XI5" s="351"/>
      <c r="XJ5" s="351"/>
      <c r="XK5" s="351"/>
      <c r="XL5" s="351"/>
      <c r="XM5" s="351"/>
      <c r="XN5" s="351"/>
      <c r="XO5" s="351"/>
      <c r="XP5" s="351"/>
      <c r="XQ5" s="351"/>
      <c r="XR5" s="351"/>
      <c r="XS5" s="351"/>
      <c r="XT5" s="351"/>
      <c r="XU5" s="351"/>
      <c r="XV5" s="351"/>
      <c r="XW5" s="351"/>
      <c r="XX5" s="351"/>
      <c r="XY5" s="351"/>
      <c r="XZ5" s="351"/>
      <c r="YA5" s="351"/>
      <c r="YB5" s="351"/>
      <c r="YC5" s="351"/>
      <c r="YD5" s="351"/>
      <c r="YE5" s="351"/>
      <c r="YF5" s="351"/>
      <c r="YG5" s="351"/>
      <c r="YH5" s="351"/>
      <c r="YI5" s="351"/>
      <c r="YJ5" s="351"/>
      <c r="YK5" s="351"/>
      <c r="YL5" s="351"/>
      <c r="YM5" s="351"/>
      <c r="YN5" s="351"/>
      <c r="YO5" s="351"/>
      <c r="YP5" s="351"/>
      <c r="YQ5" s="351"/>
      <c r="YR5" s="351"/>
      <c r="YS5" s="351"/>
      <c r="YT5" s="351"/>
      <c r="YU5" s="351"/>
      <c r="YV5" s="351"/>
      <c r="YW5" s="351"/>
      <c r="YX5" s="351"/>
      <c r="YY5" s="351"/>
      <c r="YZ5" s="351"/>
      <c r="ZA5" s="351"/>
      <c r="ZB5" s="351"/>
      <c r="ZC5" s="351"/>
      <c r="ZD5" s="351"/>
      <c r="ZE5" s="351"/>
      <c r="ZF5" s="351"/>
      <c r="ZG5" s="351"/>
      <c r="ZH5" s="351"/>
      <c r="ZI5" s="351"/>
      <c r="ZJ5" s="351"/>
      <c r="ZK5" s="351"/>
      <c r="ZL5" s="351"/>
      <c r="ZM5" s="351"/>
      <c r="ZN5" s="351"/>
      <c r="ZO5" s="351"/>
      <c r="ZP5" s="351"/>
      <c r="ZQ5" s="351"/>
      <c r="ZR5" s="351"/>
      <c r="ZS5" s="351"/>
      <c r="ZT5" s="351"/>
      <c r="ZU5" s="351"/>
      <c r="ZV5" s="351"/>
      <c r="ZW5" s="351"/>
      <c r="ZX5" s="351"/>
      <c r="ZY5" s="351"/>
      <c r="ZZ5" s="351"/>
      <c r="AAA5" s="351"/>
      <c r="AAB5" s="351"/>
      <c r="AAC5" s="351"/>
      <c r="AAD5" s="351"/>
      <c r="AAE5" s="351"/>
      <c r="AAF5" s="351"/>
      <c r="AAG5" s="351"/>
      <c r="AAH5" s="351"/>
      <c r="AAI5" s="351"/>
      <c r="AAJ5" s="351"/>
      <c r="AAK5" s="351"/>
      <c r="AAL5" s="351"/>
      <c r="AAM5" s="351"/>
      <c r="AAN5" s="351"/>
      <c r="AAO5" s="351"/>
      <c r="AAP5" s="351"/>
      <c r="AAQ5" s="351"/>
      <c r="AAR5" s="351"/>
      <c r="AAS5" s="351"/>
      <c r="AAT5" s="351"/>
      <c r="AAU5" s="351"/>
      <c r="AAV5" s="351"/>
      <c r="AAW5" s="351"/>
      <c r="AAX5" s="351"/>
      <c r="AAY5" s="351"/>
      <c r="AAZ5" s="351"/>
      <c r="ABA5" s="351"/>
      <c r="ABB5" s="351"/>
      <c r="ABC5" s="351"/>
      <c r="ABD5" s="351"/>
      <c r="ABE5" s="351"/>
      <c r="ABF5" s="351"/>
      <c r="ABG5" s="351"/>
      <c r="ABH5" s="351"/>
      <c r="ABI5" s="351"/>
      <c r="ABJ5" s="351"/>
      <c r="ABK5" s="351"/>
      <c r="ABL5" s="351"/>
      <c r="ABM5" s="351"/>
      <c r="ABN5" s="351"/>
      <c r="ABO5" s="351"/>
      <c r="ABP5" s="351"/>
      <c r="ABQ5" s="351"/>
      <c r="ABR5" s="351"/>
      <c r="ABS5" s="351"/>
      <c r="ABT5" s="351"/>
      <c r="ABU5" s="351"/>
      <c r="ABV5" s="351"/>
      <c r="ABW5" s="351"/>
      <c r="ABX5" s="351"/>
      <c r="ABY5" s="351"/>
      <c r="ABZ5" s="351"/>
      <c r="ACA5" s="351"/>
      <c r="ACB5" s="351"/>
      <c r="ACC5" s="351"/>
      <c r="ACD5" s="351"/>
      <c r="ACE5" s="351"/>
      <c r="ACF5" s="351"/>
      <c r="ACG5" s="351"/>
      <c r="ACH5" s="351"/>
      <c r="ACI5" s="351"/>
      <c r="ACJ5" s="351"/>
      <c r="ACK5" s="351"/>
      <c r="ACL5" s="351"/>
      <c r="ACM5" s="351"/>
      <c r="ACN5" s="351"/>
      <c r="ACO5" s="351"/>
      <c r="ACP5" s="351"/>
      <c r="ACQ5" s="351"/>
      <c r="ACR5" s="351"/>
      <c r="ACS5" s="351"/>
      <c r="ACT5" s="351"/>
      <c r="ACU5" s="351"/>
      <c r="ACV5" s="351"/>
      <c r="ACW5" s="351"/>
      <c r="ACX5" s="351"/>
      <c r="ACY5" s="351"/>
      <c r="ACZ5" s="351"/>
      <c r="ADA5" s="351"/>
      <c r="ADB5" s="351"/>
      <c r="ADC5" s="351"/>
      <c r="ADD5" s="351"/>
      <c r="ADE5" s="351"/>
      <c r="ADF5" s="351"/>
      <c r="ADG5" s="351"/>
      <c r="ADH5" s="351"/>
      <c r="ADI5" s="351"/>
      <c r="ADJ5" s="351"/>
      <c r="ADK5" s="351"/>
      <c r="ADL5" s="351"/>
      <c r="ADM5" s="351"/>
      <c r="ADN5" s="351"/>
      <c r="ADO5" s="351"/>
      <c r="ADP5" s="351"/>
      <c r="ADQ5" s="351"/>
      <c r="ADR5" s="351"/>
      <c r="ADS5" s="351"/>
      <c r="ADT5" s="351"/>
      <c r="ADU5" s="351"/>
      <c r="ADV5" s="351"/>
      <c r="ADW5" s="351"/>
      <c r="ADX5" s="351"/>
      <c r="ADY5" s="351"/>
      <c r="ADZ5" s="351"/>
      <c r="AEA5" s="351"/>
      <c r="AEB5" s="351"/>
      <c r="AEC5" s="351"/>
      <c r="AED5" s="351"/>
      <c r="AEE5" s="351"/>
      <c r="AEF5" s="351"/>
      <c r="AEG5" s="351"/>
      <c r="AEH5" s="351"/>
      <c r="AEI5" s="351"/>
      <c r="AEJ5" s="351"/>
      <c r="AEK5" s="351"/>
      <c r="AEL5" s="351"/>
      <c r="AEM5" s="351"/>
      <c r="AEN5" s="351"/>
      <c r="AEO5" s="351"/>
      <c r="AEP5" s="351"/>
      <c r="AEQ5" s="351"/>
      <c r="AER5" s="351"/>
      <c r="AES5" s="351"/>
      <c r="AET5" s="351"/>
      <c r="AEU5" s="351"/>
      <c r="AEV5" s="351"/>
      <c r="AEW5" s="351"/>
      <c r="AEX5" s="351"/>
      <c r="AEY5" s="351"/>
      <c r="AEZ5" s="351"/>
      <c r="AFA5" s="351"/>
      <c r="AFB5" s="351"/>
      <c r="AFC5" s="351"/>
      <c r="AFD5" s="351"/>
      <c r="AFE5" s="351"/>
      <c r="AFF5" s="351"/>
      <c r="AFG5" s="351"/>
      <c r="AFH5" s="351"/>
      <c r="AFI5" s="351"/>
      <c r="AFJ5" s="351"/>
      <c r="AFK5" s="351"/>
      <c r="AFL5" s="351"/>
      <c r="AFM5" s="351"/>
      <c r="AFN5" s="351"/>
      <c r="AFO5" s="351"/>
      <c r="AFP5" s="351"/>
      <c r="AFQ5" s="351"/>
      <c r="AFR5" s="351"/>
      <c r="AFS5" s="351"/>
      <c r="AFT5" s="351"/>
      <c r="AFU5" s="351"/>
      <c r="AFV5" s="351"/>
      <c r="AFW5" s="351"/>
      <c r="AFX5" s="351"/>
      <c r="AFY5" s="351"/>
      <c r="AFZ5" s="351"/>
      <c r="AGA5" s="351"/>
      <c r="AGB5" s="351"/>
      <c r="AGC5" s="351"/>
      <c r="AGD5" s="351"/>
      <c r="AGE5" s="351"/>
      <c r="AGF5" s="351"/>
      <c r="AGG5" s="351"/>
      <c r="AGH5" s="351"/>
      <c r="AGI5" s="351"/>
      <c r="AGJ5" s="351"/>
      <c r="AGK5" s="351"/>
      <c r="AGL5" s="351"/>
      <c r="AGM5" s="351"/>
      <c r="AGN5" s="351"/>
      <c r="AGO5" s="351"/>
      <c r="AGP5" s="351"/>
      <c r="AGQ5" s="351"/>
      <c r="AGR5" s="351"/>
      <c r="AGS5" s="351"/>
      <c r="AGT5" s="351"/>
      <c r="AGU5" s="351"/>
      <c r="AGV5" s="351"/>
      <c r="AGW5" s="351"/>
      <c r="AGX5" s="351"/>
      <c r="AGY5" s="351"/>
      <c r="AGZ5" s="351"/>
      <c r="AHA5" s="351"/>
      <c r="AHB5" s="351"/>
      <c r="AHC5" s="351"/>
      <c r="AHD5" s="351"/>
      <c r="AHE5" s="351"/>
      <c r="AHF5" s="351"/>
      <c r="AHG5" s="351"/>
      <c r="AHH5" s="351"/>
      <c r="AHI5" s="351"/>
      <c r="AHJ5" s="351"/>
      <c r="AHK5" s="351"/>
      <c r="AHL5" s="351"/>
      <c r="AHM5" s="351"/>
      <c r="AHN5" s="351"/>
      <c r="AHO5" s="351"/>
      <c r="AHP5" s="351"/>
      <c r="AHQ5" s="351"/>
      <c r="AHR5" s="351"/>
      <c r="AHS5" s="351"/>
      <c r="AHT5" s="351"/>
      <c r="AHU5" s="351"/>
      <c r="AHV5" s="351"/>
      <c r="AHW5" s="351"/>
      <c r="AHX5" s="351"/>
      <c r="AHY5" s="351"/>
      <c r="AHZ5" s="351"/>
      <c r="AIA5" s="351"/>
      <c r="AIB5" s="351"/>
      <c r="AIC5" s="351"/>
      <c r="AID5" s="351"/>
      <c r="AIE5" s="351"/>
      <c r="AIF5" s="351"/>
      <c r="AIG5" s="351"/>
      <c r="AIH5" s="351"/>
      <c r="AII5" s="351"/>
      <c r="AIJ5" s="351"/>
      <c r="AIK5" s="351"/>
      <c r="AIL5" s="351"/>
      <c r="AIM5" s="351"/>
      <c r="AIN5" s="351"/>
      <c r="AIO5" s="351"/>
      <c r="AIP5" s="351"/>
      <c r="AIQ5" s="351"/>
      <c r="AIR5" s="351"/>
      <c r="AIS5" s="351"/>
      <c r="AIT5" s="351"/>
      <c r="AIU5" s="351"/>
      <c r="AIV5" s="351"/>
      <c r="AIW5" s="351"/>
      <c r="AIX5" s="351"/>
      <c r="AIY5" s="351"/>
      <c r="AIZ5" s="351"/>
      <c r="AJA5" s="351"/>
      <c r="AJB5" s="351"/>
      <c r="AJC5" s="351"/>
      <c r="AJD5" s="351"/>
      <c r="AJE5" s="351"/>
      <c r="AJF5" s="351"/>
      <c r="AJG5" s="351"/>
      <c r="AJH5" s="351"/>
      <c r="AJI5" s="351"/>
      <c r="AJJ5" s="351"/>
      <c r="AJK5" s="351"/>
      <c r="AJL5" s="351"/>
      <c r="AJM5" s="351"/>
      <c r="AJN5" s="351"/>
      <c r="AJO5" s="351"/>
      <c r="AJP5" s="351"/>
      <c r="AJQ5" s="351"/>
      <c r="AJR5" s="351"/>
      <c r="AJS5" s="351"/>
      <c r="AJT5" s="351"/>
      <c r="AJU5" s="351"/>
      <c r="AJV5" s="351"/>
      <c r="AJW5" s="351"/>
      <c r="AJX5" s="351"/>
      <c r="AJY5" s="351"/>
      <c r="AJZ5" s="351"/>
      <c r="AKA5" s="351"/>
      <c r="AKB5" s="351"/>
      <c r="AKC5" s="351"/>
      <c r="AKD5" s="351"/>
      <c r="AKE5" s="351"/>
      <c r="AKF5" s="351"/>
      <c r="AKG5" s="351"/>
      <c r="AKH5" s="351"/>
      <c r="AKI5" s="351"/>
      <c r="AKJ5" s="351"/>
      <c r="AKK5" s="351"/>
      <c r="AKL5" s="351"/>
      <c r="AKM5" s="351"/>
      <c r="AKN5" s="351"/>
      <c r="AKO5" s="351"/>
      <c r="AKP5" s="351"/>
      <c r="AKQ5" s="351"/>
      <c r="AKR5" s="351"/>
      <c r="AKS5" s="351"/>
      <c r="AKT5" s="351"/>
      <c r="AKU5" s="351"/>
      <c r="AKV5" s="351"/>
      <c r="AKW5" s="351"/>
      <c r="AKX5" s="351"/>
      <c r="AKY5" s="351"/>
      <c r="AKZ5" s="351"/>
      <c r="ALA5" s="351"/>
      <c r="ALB5" s="351"/>
      <c r="ALC5" s="351"/>
      <c r="ALD5" s="351"/>
      <c r="ALE5" s="351"/>
      <c r="ALF5" s="351"/>
      <c r="ALG5" s="351"/>
      <c r="ALH5" s="351"/>
      <c r="ALI5" s="351"/>
      <c r="ALJ5" s="351"/>
      <c r="ALK5" s="351"/>
      <c r="ALL5" s="351"/>
      <c r="ALM5" s="351"/>
      <c r="ALN5" s="351"/>
      <c r="ALO5" s="351"/>
      <c r="ALP5" s="351"/>
      <c r="ALQ5" s="351"/>
      <c r="ALR5" s="351"/>
      <c r="ALS5" s="351"/>
      <c r="ALT5" s="351"/>
      <c r="ALU5" s="351"/>
      <c r="ALV5" s="351"/>
      <c r="ALW5" s="351"/>
      <c r="ALX5" s="351"/>
      <c r="ALY5" s="351"/>
      <c r="ALZ5" s="351"/>
      <c r="AMA5" s="351"/>
      <c r="AMB5" s="351"/>
      <c r="AMC5" s="351"/>
      <c r="AMD5" s="351"/>
      <c r="AME5" s="351"/>
      <c r="AMF5" s="351"/>
    </row>
    <row r="6" spans="1:1020" x14ac:dyDescent="0.2">
      <c r="A6" s="45" t="s">
        <v>91</v>
      </c>
      <c r="B6" s="90">
        <v>0.47</v>
      </c>
      <c r="C6" s="90">
        <v>0.46</v>
      </c>
      <c r="D6" s="93"/>
      <c r="G6" s="351"/>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351"/>
      <c r="CH6" s="351"/>
      <c r="CI6" s="351"/>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51"/>
      <c r="DI6" s="351"/>
      <c r="DJ6" s="351"/>
      <c r="DK6" s="351"/>
      <c r="DL6" s="351"/>
      <c r="DM6" s="351"/>
      <c r="DN6" s="351"/>
      <c r="DO6" s="351"/>
      <c r="DP6" s="351"/>
      <c r="DQ6" s="351"/>
      <c r="DR6" s="351"/>
      <c r="DS6" s="351"/>
      <c r="DT6" s="351"/>
      <c r="DU6" s="351"/>
      <c r="DV6" s="351"/>
      <c r="DW6" s="351"/>
      <c r="DX6" s="351"/>
      <c r="DY6" s="351"/>
      <c r="DZ6" s="351"/>
      <c r="EA6" s="351"/>
      <c r="EB6" s="351"/>
      <c r="EC6" s="351"/>
      <c r="ED6" s="351"/>
      <c r="EE6" s="351"/>
      <c r="EF6" s="351"/>
      <c r="EG6" s="351"/>
      <c r="EH6" s="351"/>
      <c r="EI6" s="351"/>
      <c r="EJ6" s="351"/>
      <c r="EK6" s="351"/>
      <c r="EL6" s="351"/>
      <c r="EM6" s="351"/>
      <c r="EN6" s="351"/>
      <c r="EO6" s="351"/>
      <c r="EP6" s="351"/>
      <c r="EQ6" s="351"/>
      <c r="ER6" s="351"/>
      <c r="ES6" s="351"/>
      <c r="ET6" s="351"/>
      <c r="EU6" s="351"/>
      <c r="EV6" s="351"/>
      <c r="EW6" s="351"/>
      <c r="EX6" s="351"/>
      <c r="EY6" s="351"/>
      <c r="EZ6" s="351"/>
      <c r="FA6" s="351"/>
      <c r="FB6" s="351"/>
      <c r="FC6" s="351"/>
      <c r="FD6" s="351"/>
      <c r="FE6" s="351"/>
      <c r="FF6" s="351"/>
      <c r="FG6" s="351"/>
      <c r="FH6" s="351"/>
      <c r="FI6" s="351"/>
      <c r="FJ6" s="351"/>
      <c r="FK6" s="351"/>
      <c r="FL6" s="351"/>
      <c r="FM6" s="351"/>
      <c r="FN6" s="351"/>
      <c r="FO6" s="351"/>
      <c r="FP6" s="351"/>
      <c r="FQ6" s="351"/>
      <c r="FR6" s="351"/>
      <c r="FS6" s="351"/>
      <c r="FT6" s="351"/>
      <c r="FU6" s="351"/>
      <c r="FV6" s="351"/>
      <c r="FW6" s="351"/>
      <c r="FX6" s="351"/>
      <c r="FY6" s="351"/>
      <c r="FZ6" s="351"/>
      <c r="GA6" s="351"/>
      <c r="GB6" s="351"/>
      <c r="GC6" s="351"/>
      <c r="GD6" s="351"/>
      <c r="GE6" s="351"/>
      <c r="GF6" s="351"/>
      <c r="GG6" s="351"/>
      <c r="GH6" s="351"/>
      <c r="GI6" s="351"/>
      <c r="GJ6" s="351"/>
      <c r="GK6" s="351"/>
      <c r="GL6" s="351"/>
      <c r="GM6" s="351"/>
      <c r="GN6" s="351"/>
      <c r="GO6" s="351"/>
      <c r="GP6" s="351"/>
      <c r="GQ6" s="351"/>
      <c r="GR6" s="351"/>
      <c r="GS6" s="351"/>
      <c r="GT6" s="351"/>
      <c r="GU6" s="351"/>
      <c r="GV6" s="351"/>
      <c r="GW6" s="351"/>
      <c r="GX6" s="351"/>
      <c r="GY6" s="351"/>
      <c r="GZ6" s="351"/>
      <c r="HA6" s="351"/>
      <c r="HB6" s="351"/>
      <c r="HC6" s="351"/>
      <c r="HD6" s="351"/>
      <c r="HE6" s="351"/>
      <c r="HF6" s="351"/>
      <c r="HG6" s="351"/>
      <c r="HH6" s="351"/>
      <c r="HI6" s="351"/>
      <c r="HJ6" s="351"/>
      <c r="HK6" s="351"/>
      <c r="HL6" s="351"/>
      <c r="HM6" s="351"/>
      <c r="HN6" s="351"/>
      <c r="HO6" s="351"/>
      <c r="HP6" s="351"/>
      <c r="HQ6" s="351"/>
      <c r="HR6" s="351"/>
      <c r="HS6" s="351"/>
      <c r="HT6" s="351"/>
      <c r="HU6" s="351"/>
      <c r="HV6" s="351"/>
      <c r="HW6" s="351"/>
      <c r="HX6" s="351"/>
      <c r="HY6" s="351"/>
      <c r="HZ6" s="351"/>
      <c r="IA6" s="351"/>
      <c r="IB6" s="351"/>
      <c r="IC6" s="351"/>
      <c r="ID6" s="351"/>
      <c r="IE6" s="351"/>
      <c r="IF6" s="351"/>
      <c r="IG6" s="351"/>
      <c r="IH6" s="351"/>
      <c r="II6" s="351"/>
      <c r="IJ6" s="351"/>
      <c r="IK6" s="351"/>
      <c r="IL6" s="351"/>
      <c r="IM6" s="351"/>
      <c r="IN6" s="351"/>
      <c r="IO6" s="351"/>
      <c r="IP6" s="351"/>
      <c r="IQ6" s="351"/>
      <c r="IR6" s="351"/>
      <c r="IS6" s="351"/>
      <c r="IT6" s="351"/>
      <c r="IU6" s="351"/>
      <c r="IV6" s="351"/>
      <c r="IW6" s="351"/>
      <c r="IX6" s="351"/>
      <c r="IY6" s="351"/>
      <c r="IZ6" s="351"/>
      <c r="JA6" s="351"/>
      <c r="JB6" s="351"/>
      <c r="JC6" s="351"/>
      <c r="JD6" s="351"/>
      <c r="JE6" s="351"/>
      <c r="JF6" s="351"/>
      <c r="JG6" s="351"/>
      <c r="JH6" s="351"/>
      <c r="JI6" s="351"/>
      <c r="JJ6" s="351"/>
      <c r="JK6" s="351"/>
      <c r="JL6" s="351"/>
      <c r="JM6" s="351"/>
      <c r="JN6" s="351"/>
      <c r="JO6" s="351"/>
      <c r="JP6" s="351"/>
      <c r="JQ6" s="351"/>
      <c r="JR6" s="351"/>
      <c r="JS6" s="351"/>
      <c r="JT6" s="351"/>
      <c r="JU6" s="351"/>
      <c r="JV6" s="351"/>
      <c r="JW6" s="351"/>
      <c r="JX6" s="351"/>
      <c r="JY6" s="351"/>
      <c r="JZ6" s="351"/>
      <c r="KA6" s="351"/>
      <c r="KB6" s="351"/>
      <c r="KC6" s="351"/>
      <c r="KD6" s="351"/>
      <c r="KE6" s="351"/>
      <c r="KF6" s="351"/>
      <c r="KG6" s="351"/>
      <c r="KH6" s="351"/>
      <c r="KI6" s="351"/>
      <c r="KJ6" s="351"/>
      <c r="KK6" s="351"/>
      <c r="KL6" s="351"/>
      <c r="KM6" s="351"/>
      <c r="KN6" s="351"/>
      <c r="KO6" s="351"/>
      <c r="KP6" s="351"/>
      <c r="KQ6" s="351"/>
      <c r="KR6" s="351"/>
      <c r="KS6" s="351"/>
      <c r="KT6" s="351"/>
      <c r="KU6" s="351"/>
      <c r="KV6" s="351"/>
      <c r="KW6" s="351"/>
      <c r="KX6" s="351"/>
      <c r="KY6" s="351"/>
      <c r="KZ6" s="351"/>
      <c r="LA6" s="351"/>
      <c r="LB6" s="351"/>
      <c r="LC6" s="351"/>
      <c r="LD6" s="351"/>
      <c r="LE6" s="351"/>
      <c r="LF6" s="351"/>
      <c r="LG6" s="351"/>
      <c r="LH6" s="351"/>
      <c r="LI6" s="351"/>
      <c r="LJ6" s="351"/>
      <c r="LK6" s="351"/>
      <c r="LL6" s="351"/>
      <c r="LM6" s="351"/>
      <c r="LN6" s="351"/>
      <c r="LO6" s="351"/>
      <c r="LP6" s="351"/>
      <c r="LQ6" s="351"/>
      <c r="LR6" s="351"/>
      <c r="LS6" s="351"/>
      <c r="LT6" s="351"/>
      <c r="LU6" s="351"/>
      <c r="LV6" s="351"/>
      <c r="LW6" s="351"/>
      <c r="LX6" s="351"/>
      <c r="LY6" s="351"/>
      <c r="LZ6" s="351"/>
      <c r="MA6" s="351"/>
      <c r="MB6" s="351"/>
      <c r="MC6" s="351"/>
      <c r="MD6" s="351"/>
      <c r="ME6" s="351"/>
      <c r="MF6" s="351"/>
      <c r="MG6" s="351"/>
      <c r="MH6" s="351"/>
      <c r="MI6" s="351"/>
      <c r="MJ6" s="351"/>
      <c r="MK6" s="351"/>
      <c r="ML6" s="351"/>
      <c r="MM6" s="351"/>
      <c r="MN6" s="351"/>
      <c r="MO6" s="351"/>
      <c r="MP6" s="351"/>
      <c r="MQ6" s="351"/>
      <c r="MR6" s="351"/>
      <c r="MS6" s="351"/>
      <c r="MT6" s="351"/>
      <c r="MU6" s="351"/>
      <c r="MV6" s="351"/>
      <c r="MW6" s="351"/>
      <c r="MX6" s="351"/>
      <c r="MY6" s="351"/>
      <c r="MZ6" s="351"/>
      <c r="NA6" s="351"/>
      <c r="NB6" s="351"/>
      <c r="NC6" s="351"/>
      <c r="ND6" s="351"/>
      <c r="NE6" s="351"/>
      <c r="NF6" s="351"/>
      <c r="NG6" s="351"/>
      <c r="NH6" s="351"/>
      <c r="NI6" s="351"/>
      <c r="NJ6" s="351"/>
      <c r="NK6" s="351"/>
      <c r="NL6" s="351"/>
      <c r="NM6" s="351"/>
      <c r="NN6" s="351"/>
      <c r="NO6" s="351"/>
      <c r="NP6" s="351"/>
      <c r="NQ6" s="351"/>
      <c r="NR6" s="351"/>
      <c r="NS6" s="351"/>
      <c r="NT6" s="351"/>
      <c r="NU6" s="351"/>
      <c r="NV6" s="351"/>
      <c r="NW6" s="351"/>
      <c r="NX6" s="351"/>
      <c r="NY6" s="351"/>
      <c r="NZ6" s="351"/>
      <c r="OA6" s="351"/>
      <c r="OB6" s="351"/>
      <c r="OC6" s="351"/>
      <c r="OD6" s="351"/>
      <c r="OE6" s="351"/>
      <c r="OF6" s="351"/>
      <c r="OG6" s="351"/>
      <c r="OH6" s="351"/>
      <c r="OI6" s="351"/>
      <c r="OJ6" s="351"/>
      <c r="OK6" s="351"/>
      <c r="OL6" s="351"/>
      <c r="OM6" s="351"/>
      <c r="ON6" s="351"/>
      <c r="OO6" s="351"/>
      <c r="OP6" s="351"/>
      <c r="OQ6" s="351"/>
      <c r="OR6" s="351"/>
      <c r="OS6" s="351"/>
      <c r="OT6" s="351"/>
      <c r="OU6" s="351"/>
      <c r="OV6" s="351"/>
      <c r="OW6" s="351"/>
      <c r="OX6" s="351"/>
      <c r="OY6" s="351"/>
      <c r="OZ6" s="351"/>
      <c r="PA6" s="351"/>
      <c r="PB6" s="351"/>
      <c r="PC6" s="351"/>
      <c r="PD6" s="351"/>
      <c r="PE6" s="351"/>
      <c r="PF6" s="351"/>
      <c r="PG6" s="351"/>
      <c r="PH6" s="351"/>
      <c r="PI6" s="351"/>
      <c r="PJ6" s="351"/>
      <c r="PK6" s="351"/>
      <c r="PL6" s="351"/>
      <c r="PM6" s="351"/>
      <c r="PN6" s="351"/>
      <c r="PO6" s="351"/>
      <c r="PP6" s="351"/>
      <c r="PQ6" s="351"/>
      <c r="PR6" s="351"/>
      <c r="PS6" s="351"/>
      <c r="PT6" s="351"/>
      <c r="PU6" s="351"/>
      <c r="PV6" s="351"/>
      <c r="PW6" s="351"/>
      <c r="PX6" s="351"/>
      <c r="PY6" s="351"/>
      <c r="PZ6" s="351"/>
      <c r="QA6" s="351"/>
      <c r="QB6" s="351"/>
      <c r="QC6" s="351"/>
      <c r="QD6" s="351"/>
      <c r="QE6" s="351"/>
      <c r="QF6" s="351"/>
      <c r="QG6" s="351"/>
      <c r="QH6" s="351"/>
      <c r="QI6" s="351"/>
      <c r="QJ6" s="351"/>
      <c r="QK6" s="351"/>
      <c r="QL6" s="351"/>
      <c r="QM6" s="351"/>
      <c r="QN6" s="351"/>
      <c r="QO6" s="351"/>
      <c r="QP6" s="351"/>
      <c r="QQ6" s="351"/>
      <c r="QR6" s="351"/>
      <c r="QS6" s="351"/>
      <c r="QT6" s="351"/>
      <c r="QU6" s="351"/>
      <c r="QV6" s="351"/>
      <c r="QW6" s="351"/>
      <c r="QX6" s="351"/>
      <c r="QY6" s="351"/>
      <c r="QZ6" s="351"/>
      <c r="RA6" s="351"/>
      <c r="RB6" s="351"/>
      <c r="RC6" s="351"/>
      <c r="RD6" s="351"/>
      <c r="RE6" s="351"/>
      <c r="RF6" s="351"/>
      <c r="RG6" s="351"/>
      <c r="RH6" s="351"/>
      <c r="RI6" s="351"/>
      <c r="RJ6" s="351"/>
      <c r="RK6" s="351"/>
      <c r="RL6" s="351"/>
      <c r="RM6" s="351"/>
      <c r="RN6" s="351"/>
      <c r="RO6" s="351"/>
      <c r="RP6" s="351"/>
      <c r="RQ6" s="351"/>
      <c r="RR6" s="351"/>
      <c r="RS6" s="351"/>
      <c r="RT6" s="351"/>
      <c r="RU6" s="351"/>
      <c r="RV6" s="351"/>
      <c r="RW6" s="351"/>
      <c r="RX6" s="351"/>
      <c r="RY6" s="351"/>
      <c r="RZ6" s="351"/>
      <c r="SA6" s="351"/>
      <c r="SB6" s="351"/>
      <c r="SC6" s="351"/>
      <c r="SD6" s="351"/>
      <c r="SE6" s="351"/>
      <c r="SF6" s="351"/>
      <c r="SG6" s="351"/>
      <c r="SH6" s="351"/>
      <c r="SI6" s="351"/>
      <c r="SJ6" s="351"/>
      <c r="SK6" s="351"/>
      <c r="SL6" s="351"/>
      <c r="SM6" s="351"/>
      <c r="SN6" s="351"/>
      <c r="SO6" s="351"/>
      <c r="SP6" s="351"/>
      <c r="SQ6" s="351"/>
      <c r="SR6" s="351"/>
      <c r="SS6" s="351"/>
      <c r="ST6" s="351"/>
      <c r="SU6" s="351"/>
      <c r="SV6" s="351"/>
      <c r="SW6" s="351"/>
      <c r="SX6" s="351"/>
      <c r="SY6" s="351"/>
      <c r="SZ6" s="351"/>
      <c r="TA6" s="351"/>
      <c r="TB6" s="351"/>
      <c r="TC6" s="351"/>
      <c r="TD6" s="351"/>
      <c r="TE6" s="351"/>
      <c r="TF6" s="351"/>
      <c r="TG6" s="351"/>
      <c r="TH6" s="351"/>
      <c r="TI6" s="351"/>
      <c r="TJ6" s="351"/>
      <c r="TK6" s="351"/>
      <c r="TL6" s="351"/>
      <c r="TM6" s="351"/>
      <c r="TN6" s="351"/>
      <c r="TO6" s="351"/>
      <c r="TP6" s="351"/>
      <c r="TQ6" s="351"/>
      <c r="TR6" s="351"/>
      <c r="TS6" s="351"/>
      <c r="TT6" s="351"/>
      <c r="TU6" s="351"/>
      <c r="TV6" s="351"/>
      <c r="TW6" s="351"/>
      <c r="TX6" s="351"/>
      <c r="TY6" s="351"/>
      <c r="TZ6" s="351"/>
      <c r="UA6" s="351"/>
      <c r="UB6" s="351"/>
      <c r="UC6" s="351"/>
      <c r="UD6" s="351"/>
      <c r="UE6" s="351"/>
      <c r="UF6" s="351"/>
      <c r="UG6" s="351"/>
      <c r="UH6" s="351"/>
      <c r="UI6" s="351"/>
      <c r="UJ6" s="351"/>
      <c r="UK6" s="351"/>
      <c r="UL6" s="351"/>
      <c r="UM6" s="351"/>
      <c r="UN6" s="351"/>
      <c r="UO6" s="351"/>
      <c r="UP6" s="351"/>
      <c r="UQ6" s="351"/>
      <c r="UR6" s="351"/>
      <c r="US6" s="351"/>
      <c r="UT6" s="351"/>
      <c r="UU6" s="351"/>
      <c r="UV6" s="351"/>
      <c r="UW6" s="351"/>
      <c r="UX6" s="351"/>
      <c r="UY6" s="351"/>
      <c r="UZ6" s="351"/>
      <c r="VA6" s="351"/>
      <c r="VB6" s="351"/>
      <c r="VC6" s="351"/>
      <c r="VD6" s="351"/>
      <c r="VE6" s="351"/>
      <c r="VF6" s="351"/>
      <c r="VG6" s="351"/>
      <c r="VH6" s="351"/>
      <c r="VI6" s="351"/>
      <c r="VJ6" s="351"/>
      <c r="VK6" s="351"/>
      <c r="VL6" s="351"/>
      <c r="VM6" s="351"/>
      <c r="VN6" s="351"/>
      <c r="VO6" s="351"/>
      <c r="VP6" s="351"/>
      <c r="VQ6" s="351"/>
      <c r="VR6" s="351"/>
      <c r="VS6" s="351"/>
      <c r="VT6" s="351"/>
      <c r="VU6" s="351"/>
      <c r="VV6" s="351"/>
      <c r="VW6" s="351"/>
      <c r="VX6" s="351"/>
      <c r="VY6" s="351"/>
      <c r="VZ6" s="351"/>
      <c r="WA6" s="351"/>
      <c r="WB6" s="351"/>
      <c r="WC6" s="351"/>
      <c r="WD6" s="351"/>
      <c r="WE6" s="351"/>
      <c r="WF6" s="351"/>
      <c r="WG6" s="351"/>
      <c r="WH6" s="351"/>
      <c r="WI6" s="351"/>
      <c r="WJ6" s="351"/>
      <c r="WK6" s="351"/>
      <c r="WL6" s="351"/>
      <c r="WM6" s="351"/>
      <c r="WN6" s="351"/>
      <c r="WO6" s="351"/>
      <c r="WP6" s="351"/>
      <c r="WQ6" s="351"/>
      <c r="WR6" s="351"/>
      <c r="WS6" s="351"/>
      <c r="WT6" s="351"/>
      <c r="WU6" s="351"/>
      <c r="WV6" s="351"/>
      <c r="WW6" s="351"/>
      <c r="WX6" s="351"/>
      <c r="WY6" s="351"/>
      <c r="WZ6" s="351"/>
      <c r="XA6" s="351"/>
      <c r="XB6" s="351"/>
      <c r="XC6" s="351"/>
      <c r="XD6" s="351"/>
      <c r="XE6" s="351"/>
      <c r="XF6" s="351"/>
      <c r="XG6" s="351"/>
      <c r="XH6" s="351"/>
      <c r="XI6" s="351"/>
      <c r="XJ6" s="351"/>
      <c r="XK6" s="351"/>
      <c r="XL6" s="351"/>
      <c r="XM6" s="351"/>
      <c r="XN6" s="351"/>
      <c r="XO6" s="351"/>
      <c r="XP6" s="351"/>
      <c r="XQ6" s="351"/>
      <c r="XR6" s="351"/>
      <c r="XS6" s="351"/>
      <c r="XT6" s="351"/>
      <c r="XU6" s="351"/>
      <c r="XV6" s="351"/>
      <c r="XW6" s="351"/>
      <c r="XX6" s="351"/>
      <c r="XY6" s="351"/>
      <c r="XZ6" s="351"/>
      <c r="YA6" s="351"/>
      <c r="YB6" s="351"/>
      <c r="YC6" s="351"/>
      <c r="YD6" s="351"/>
      <c r="YE6" s="351"/>
      <c r="YF6" s="351"/>
      <c r="YG6" s="351"/>
      <c r="YH6" s="351"/>
      <c r="YI6" s="351"/>
      <c r="YJ6" s="351"/>
      <c r="YK6" s="351"/>
      <c r="YL6" s="351"/>
      <c r="YM6" s="351"/>
      <c r="YN6" s="351"/>
      <c r="YO6" s="351"/>
      <c r="YP6" s="351"/>
      <c r="YQ6" s="351"/>
      <c r="YR6" s="351"/>
      <c r="YS6" s="351"/>
      <c r="YT6" s="351"/>
      <c r="YU6" s="351"/>
      <c r="YV6" s="351"/>
      <c r="YW6" s="351"/>
      <c r="YX6" s="351"/>
      <c r="YY6" s="351"/>
      <c r="YZ6" s="351"/>
      <c r="ZA6" s="351"/>
      <c r="ZB6" s="351"/>
      <c r="ZC6" s="351"/>
      <c r="ZD6" s="351"/>
      <c r="ZE6" s="351"/>
      <c r="ZF6" s="351"/>
      <c r="ZG6" s="351"/>
      <c r="ZH6" s="351"/>
      <c r="ZI6" s="351"/>
      <c r="ZJ6" s="351"/>
      <c r="ZK6" s="351"/>
      <c r="ZL6" s="351"/>
      <c r="ZM6" s="351"/>
      <c r="ZN6" s="351"/>
      <c r="ZO6" s="351"/>
      <c r="ZP6" s="351"/>
      <c r="ZQ6" s="351"/>
      <c r="ZR6" s="351"/>
      <c r="ZS6" s="351"/>
      <c r="ZT6" s="351"/>
      <c r="ZU6" s="351"/>
      <c r="ZV6" s="351"/>
      <c r="ZW6" s="351"/>
      <c r="ZX6" s="351"/>
      <c r="ZY6" s="351"/>
      <c r="ZZ6" s="351"/>
      <c r="AAA6" s="351"/>
      <c r="AAB6" s="351"/>
      <c r="AAC6" s="351"/>
      <c r="AAD6" s="351"/>
      <c r="AAE6" s="351"/>
      <c r="AAF6" s="351"/>
      <c r="AAG6" s="351"/>
      <c r="AAH6" s="351"/>
      <c r="AAI6" s="351"/>
      <c r="AAJ6" s="351"/>
      <c r="AAK6" s="351"/>
      <c r="AAL6" s="351"/>
      <c r="AAM6" s="351"/>
      <c r="AAN6" s="351"/>
      <c r="AAO6" s="351"/>
      <c r="AAP6" s="351"/>
      <c r="AAQ6" s="351"/>
      <c r="AAR6" s="351"/>
      <c r="AAS6" s="351"/>
      <c r="AAT6" s="351"/>
      <c r="AAU6" s="351"/>
      <c r="AAV6" s="351"/>
      <c r="AAW6" s="351"/>
      <c r="AAX6" s="351"/>
      <c r="AAY6" s="351"/>
      <c r="AAZ6" s="351"/>
      <c r="ABA6" s="351"/>
      <c r="ABB6" s="351"/>
      <c r="ABC6" s="351"/>
      <c r="ABD6" s="351"/>
      <c r="ABE6" s="351"/>
      <c r="ABF6" s="351"/>
      <c r="ABG6" s="351"/>
      <c r="ABH6" s="351"/>
      <c r="ABI6" s="351"/>
      <c r="ABJ6" s="351"/>
      <c r="ABK6" s="351"/>
      <c r="ABL6" s="351"/>
      <c r="ABM6" s="351"/>
      <c r="ABN6" s="351"/>
      <c r="ABO6" s="351"/>
      <c r="ABP6" s="351"/>
      <c r="ABQ6" s="351"/>
      <c r="ABR6" s="351"/>
      <c r="ABS6" s="351"/>
      <c r="ABT6" s="351"/>
      <c r="ABU6" s="351"/>
      <c r="ABV6" s="351"/>
      <c r="ABW6" s="351"/>
      <c r="ABX6" s="351"/>
      <c r="ABY6" s="351"/>
      <c r="ABZ6" s="351"/>
      <c r="ACA6" s="351"/>
      <c r="ACB6" s="351"/>
      <c r="ACC6" s="351"/>
      <c r="ACD6" s="351"/>
      <c r="ACE6" s="351"/>
      <c r="ACF6" s="351"/>
      <c r="ACG6" s="351"/>
      <c r="ACH6" s="351"/>
      <c r="ACI6" s="351"/>
      <c r="ACJ6" s="351"/>
      <c r="ACK6" s="351"/>
      <c r="ACL6" s="351"/>
      <c r="ACM6" s="351"/>
      <c r="ACN6" s="351"/>
      <c r="ACO6" s="351"/>
      <c r="ACP6" s="351"/>
      <c r="ACQ6" s="351"/>
      <c r="ACR6" s="351"/>
      <c r="ACS6" s="351"/>
      <c r="ACT6" s="351"/>
      <c r="ACU6" s="351"/>
      <c r="ACV6" s="351"/>
      <c r="ACW6" s="351"/>
      <c r="ACX6" s="351"/>
      <c r="ACY6" s="351"/>
      <c r="ACZ6" s="351"/>
      <c r="ADA6" s="351"/>
      <c r="ADB6" s="351"/>
      <c r="ADC6" s="351"/>
      <c r="ADD6" s="351"/>
      <c r="ADE6" s="351"/>
      <c r="ADF6" s="351"/>
      <c r="ADG6" s="351"/>
      <c r="ADH6" s="351"/>
      <c r="ADI6" s="351"/>
      <c r="ADJ6" s="351"/>
      <c r="ADK6" s="351"/>
      <c r="ADL6" s="351"/>
      <c r="ADM6" s="351"/>
      <c r="ADN6" s="351"/>
      <c r="ADO6" s="351"/>
      <c r="ADP6" s="351"/>
      <c r="ADQ6" s="351"/>
      <c r="ADR6" s="351"/>
      <c r="ADS6" s="351"/>
      <c r="ADT6" s="351"/>
      <c r="ADU6" s="351"/>
      <c r="ADV6" s="351"/>
      <c r="ADW6" s="351"/>
      <c r="ADX6" s="351"/>
      <c r="ADY6" s="351"/>
      <c r="ADZ6" s="351"/>
      <c r="AEA6" s="351"/>
      <c r="AEB6" s="351"/>
      <c r="AEC6" s="351"/>
      <c r="AED6" s="351"/>
      <c r="AEE6" s="351"/>
      <c r="AEF6" s="351"/>
      <c r="AEG6" s="351"/>
      <c r="AEH6" s="351"/>
      <c r="AEI6" s="351"/>
      <c r="AEJ6" s="351"/>
      <c r="AEK6" s="351"/>
      <c r="AEL6" s="351"/>
      <c r="AEM6" s="351"/>
      <c r="AEN6" s="351"/>
      <c r="AEO6" s="351"/>
      <c r="AEP6" s="351"/>
      <c r="AEQ6" s="351"/>
      <c r="AER6" s="351"/>
      <c r="AES6" s="351"/>
      <c r="AET6" s="351"/>
      <c r="AEU6" s="351"/>
      <c r="AEV6" s="351"/>
      <c r="AEW6" s="351"/>
      <c r="AEX6" s="351"/>
      <c r="AEY6" s="351"/>
      <c r="AEZ6" s="351"/>
      <c r="AFA6" s="351"/>
      <c r="AFB6" s="351"/>
      <c r="AFC6" s="351"/>
      <c r="AFD6" s="351"/>
      <c r="AFE6" s="351"/>
      <c r="AFF6" s="351"/>
      <c r="AFG6" s="351"/>
      <c r="AFH6" s="351"/>
      <c r="AFI6" s="351"/>
      <c r="AFJ6" s="351"/>
      <c r="AFK6" s="351"/>
      <c r="AFL6" s="351"/>
      <c r="AFM6" s="351"/>
      <c r="AFN6" s="351"/>
      <c r="AFO6" s="351"/>
      <c r="AFP6" s="351"/>
      <c r="AFQ6" s="351"/>
      <c r="AFR6" s="351"/>
      <c r="AFS6" s="351"/>
      <c r="AFT6" s="351"/>
      <c r="AFU6" s="351"/>
      <c r="AFV6" s="351"/>
      <c r="AFW6" s="351"/>
      <c r="AFX6" s="351"/>
      <c r="AFY6" s="351"/>
      <c r="AFZ6" s="351"/>
      <c r="AGA6" s="351"/>
      <c r="AGB6" s="351"/>
      <c r="AGC6" s="351"/>
      <c r="AGD6" s="351"/>
      <c r="AGE6" s="351"/>
      <c r="AGF6" s="351"/>
      <c r="AGG6" s="351"/>
      <c r="AGH6" s="351"/>
      <c r="AGI6" s="351"/>
      <c r="AGJ6" s="351"/>
      <c r="AGK6" s="351"/>
      <c r="AGL6" s="351"/>
      <c r="AGM6" s="351"/>
      <c r="AGN6" s="351"/>
      <c r="AGO6" s="351"/>
      <c r="AGP6" s="351"/>
      <c r="AGQ6" s="351"/>
      <c r="AGR6" s="351"/>
      <c r="AGS6" s="351"/>
      <c r="AGT6" s="351"/>
      <c r="AGU6" s="351"/>
      <c r="AGV6" s="351"/>
      <c r="AGW6" s="351"/>
      <c r="AGX6" s="351"/>
      <c r="AGY6" s="351"/>
      <c r="AGZ6" s="351"/>
      <c r="AHA6" s="351"/>
      <c r="AHB6" s="351"/>
      <c r="AHC6" s="351"/>
      <c r="AHD6" s="351"/>
      <c r="AHE6" s="351"/>
      <c r="AHF6" s="351"/>
      <c r="AHG6" s="351"/>
      <c r="AHH6" s="351"/>
      <c r="AHI6" s="351"/>
      <c r="AHJ6" s="351"/>
      <c r="AHK6" s="351"/>
      <c r="AHL6" s="351"/>
      <c r="AHM6" s="351"/>
      <c r="AHN6" s="351"/>
      <c r="AHO6" s="351"/>
      <c r="AHP6" s="351"/>
      <c r="AHQ6" s="351"/>
      <c r="AHR6" s="351"/>
      <c r="AHS6" s="351"/>
      <c r="AHT6" s="351"/>
      <c r="AHU6" s="351"/>
      <c r="AHV6" s="351"/>
      <c r="AHW6" s="351"/>
      <c r="AHX6" s="351"/>
      <c r="AHY6" s="351"/>
      <c r="AHZ6" s="351"/>
      <c r="AIA6" s="351"/>
      <c r="AIB6" s="351"/>
      <c r="AIC6" s="351"/>
      <c r="AID6" s="351"/>
      <c r="AIE6" s="351"/>
      <c r="AIF6" s="351"/>
      <c r="AIG6" s="351"/>
      <c r="AIH6" s="351"/>
      <c r="AII6" s="351"/>
      <c r="AIJ6" s="351"/>
      <c r="AIK6" s="351"/>
      <c r="AIL6" s="351"/>
      <c r="AIM6" s="351"/>
      <c r="AIN6" s="351"/>
      <c r="AIO6" s="351"/>
      <c r="AIP6" s="351"/>
      <c r="AIQ6" s="351"/>
      <c r="AIR6" s="351"/>
      <c r="AIS6" s="351"/>
      <c r="AIT6" s="351"/>
      <c r="AIU6" s="351"/>
      <c r="AIV6" s="351"/>
      <c r="AIW6" s="351"/>
      <c r="AIX6" s="351"/>
      <c r="AIY6" s="351"/>
      <c r="AIZ6" s="351"/>
      <c r="AJA6" s="351"/>
      <c r="AJB6" s="351"/>
      <c r="AJC6" s="351"/>
      <c r="AJD6" s="351"/>
      <c r="AJE6" s="351"/>
      <c r="AJF6" s="351"/>
      <c r="AJG6" s="351"/>
      <c r="AJH6" s="351"/>
      <c r="AJI6" s="351"/>
      <c r="AJJ6" s="351"/>
      <c r="AJK6" s="351"/>
      <c r="AJL6" s="351"/>
      <c r="AJM6" s="351"/>
      <c r="AJN6" s="351"/>
      <c r="AJO6" s="351"/>
      <c r="AJP6" s="351"/>
      <c r="AJQ6" s="351"/>
      <c r="AJR6" s="351"/>
      <c r="AJS6" s="351"/>
      <c r="AJT6" s="351"/>
      <c r="AJU6" s="351"/>
      <c r="AJV6" s="351"/>
      <c r="AJW6" s="351"/>
      <c r="AJX6" s="351"/>
      <c r="AJY6" s="351"/>
      <c r="AJZ6" s="351"/>
      <c r="AKA6" s="351"/>
      <c r="AKB6" s="351"/>
      <c r="AKC6" s="351"/>
      <c r="AKD6" s="351"/>
      <c r="AKE6" s="351"/>
      <c r="AKF6" s="351"/>
      <c r="AKG6" s="351"/>
      <c r="AKH6" s="351"/>
      <c r="AKI6" s="351"/>
      <c r="AKJ6" s="351"/>
      <c r="AKK6" s="351"/>
      <c r="AKL6" s="351"/>
      <c r="AKM6" s="351"/>
      <c r="AKN6" s="351"/>
      <c r="AKO6" s="351"/>
      <c r="AKP6" s="351"/>
      <c r="AKQ6" s="351"/>
      <c r="AKR6" s="351"/>
      <c r="AKS6" s="351"/>
      <c r="AKT6" s="351"/>
      <c r="AKU6" s="351"/>
      <c r="AKV6" s="351"/>
      <c r="AKW6" s="351"/>
      <c r="AKX6" s="351"/>
      <c r="AKY6" s="351"/>
      <c r="AKZ6" s="351"/>
      <c r="ALA6" s="351"/>
      <c r="ALB6" s="351"/>
      <c r="ALC6" s="351"/>
      <c r="ALD6" s="351"/>
      <c r="ALE6" s="351"/>
      <c r="ALF6" s="351"/>
      <c r="ALG6" s="351"/>
      <c r="ALH6" s="351"/>
      <c r="ALI6" s="351"/>
      <c r="ALJ6" s="351"/>
      <c r="ALK6" s="351"/>
      <c r="ALL6" s="351"/>
      <c r="ALM6" s="351"/>
      <c r="ALN6" s="351"/>
      <c r="ALO6" s="351"/>
      <c r="ALP6" s="351"/>
      <c r="ALQ6" s="351"/>
      <c r="ALR6" s="351"/>
      <c r="ALS6" s="351"/>
      <c r="ALT6" s="351"/>
      <c r="ALU6" s="351"/>
      <c r="ALV6" s="351"/>
      <c r="ALW6" s="351"/>
      <c r="ALX6" s="351"/>
      <c r="ALY6" s="351"/>
      <c r="ALZ6" s="351"/>
      <c r="AMA6" s="351"/>
      <c r="AMB6" s="351"/>
      <c r="AMC6" s="351"/>
      <c r="AMD6" s="351"/>
      <c r="AME6" s="351"/>
      <c r="AMF6" s="351"/>
    </row>
    <row r="7" spans="1:1020" x14ac:dyDescent="0.2">
      <c r="A7" s="46" t="s">
        <v>92</v>
      </c>
      <c r="B7" s="36">
        <v>0.35</v>
      </c>
      <c r="C7" s="36">
        <v>0.36</v>
      </c>
      <c r="D7" s="93"/>
      <c r="G7" s="351"/>
      <c r="H7" s="351"/>
      <c r="I7" s="351"/>
      <c r="J7" s="351"/>
      <c r="K7" s="351"/>
      <c r="L7" s="351"/>
      <c r="M7" s="351"/>
      <c r="N7" s="351"/>
      <c r="O7" s="351"/>
      <c r="P7" s="351"/>
      <c r="Q7" s="351"/>
      <c r="R7" s="351"/>
      <c r="S7" s="351"/>
      <c r="T7" s="351"/>
      <c r="U7" s="351"/>
      <c r="V7" s="351"/>
      <c r="W7" s="351"/>
      <c r="X7" s="351"/>
      <c r="Y7" s="351"/>
      <c r="Z7" s="351"/>
      <c r="AA7" s="351"/>
      <c r="AB7" s="351"/>
      <c r="AC7" s="351"/>
      <c r="AD7" s="351"/>
      <c r="AE7" s="351"/>
      <c r="AF7" s="351"/>
      <c r="AG7" s="351"/>
      <c r="AH7" s="351"/>
      <c r="AI7" s="351"/>
      <c r="AJ7" s="351"/>
      <c r="AK7" s="351"/>
      <c r="AL7" s="351"/>
      <c r="AM7" s="351"/>
      <c r="AN7" s="351"/>
      <c r="AO7" s="351"/>
      <c r="AP7" s="351"/>
      <c r="AQ7" s="351"/>
      <c r="AR7" s="351"/>
      <c r="AS7" s="351"/>
      <c r="AT7" s="351"/>
      <c r="AU7" s="351"/>
      <c r="AV7" s="351"/>
      <c r="AW7" s="351"/>
      <c r="AX7" s="351"/>
      <c r="AY7" s="351"/>
      <c r="AZ7" s="351"/>
      <c r="BA7" s="351"/>
      <c r="BB7" s="351"/>
      <c r="BC7" s="351"/>
      <c r="BD7" s="351"/>
      <c r="BE7" s="351"/>
      <c r="BF7" s="351"/>
      <c r="BG7" s="351"/>
      <c r="BH7" s="351"/>
      <c r="BI7" s="351"/>
      <c r="BJ7" s="351"/>
      <c r="BK7" s="351"/>
      <c r="BL7" s="351"/>
      <c r="BM7" s="351"/>
      <c r="BN7" s="351"/>
      <c r="BO7" s="351"/>
      <c r="BP7" s="351"/>
      <c r="BQ7" s="351"/>
      <c r="BR7" s="351"/>
      <c r="BS7" s="351"/>
      <c r="BT7" s="351"/>
      <c r="BU7" s="351"/>
      <c r="BV7" s="351"/>
      <c r="BW7" s="351"/>
      <c r="BX7" s="351"/>
      <c r="BY7" s="351"/>
      <c r="BZ7" s="351"/>
      <c r="CA7" s="351"/>
      <c r="CB7" s="351"/>
      <c r="CC7" s="351"/>
      <c r="CD7" s="351"/>
      <c r="CE7" s="351"/>
      <c r="CF7" s="351"/>
      <c r="CG7" s="351"/>
      <c r="CH7" s="351"/>
      <c r="CI7" s="351"/>
      <c r="CJ7" s="351"/>
      <c r="CK7" s="351"/>
      <c r="CL7" s="351"/>
      <c r="CM7" s="351"/>
      <c r="CN7" s="351"/>
      <c r="CO7" s="351"/>
      <c r="CP7" s="351"/>
      <c r="CQ7" s="351"/>
      <c r="CR7" s="351"/>
      <c r="CS7" s="351"/>
      <c r="CT7" s="351"/>
      <c r="CU7" s="351"/>
      <c r="CV7" s="351"/>
      <c r="CW7" s="351"/>
      <c r="CX7" s="351"/>
      <c r="CY7" s="351"/>
      <c r="CZ7" s="351"/>
      <c r="DA7" s="351"/>
      <c r="DB7" s="351"/>
      <c r="DC7" s="351"/>
      <c r="DD7" s="351"/>
      <c r="DE7" s="351"/>
      <c r="DF7" s="351"/>
      <c r="DG7" s="351"/>
      <c r="DH7" s="351"/>
      <c r="DI7" s="351"/>
      <c r="DJ7" s="351"/>
      <c r="DK7" s="351"/>
      <c r="DL7" s="351"/>
      <c r="DM7" s="351"/>
      <c r="DN7" s="351"/>
      <c r="DO7" s="351"/>
      <c r="DP7" s="351"/>
      <c r="DQ7" s="351"/>
      <c r="DR7" s="351"/>
      <c r="DS7" s="351"/>
      <c r="DT7" s="351"/>
      <c r="DU7" s="351"/>
      <c r="DV7" s="351"/>
      <c r="DW7" s="351"/>
      <c r="DX7" s="351"/>
      <c r="DY7" s="351"/>
      <c r="DZ7" s="351"/>
      <c r="EA7" s="351"/>
      <c r="EB7" s="351"/>
      <c r="EC7" s="351"/>
      <c r="ED7" s="351"/>
      <c r="EE7" s="351"/>
      <c r="EF7" s="351"/>
      <c r="EG7" s="351"/>
      <c r="EH7" s="351"/>
      <c r="EI7" s="351"/>
      <c r="EJ7" s="351"/>
      <c r="EK7" s="351"/>
      <c r="EL7" s="351"/>
      <c r="EM7" s="351"/>
      <c r="EN7" s="351"/>
      <c r="EO7" s="351"/>
      <c r="EP7" s="351"/>
      <c r="EQ7" s="351"/>
      <c r="ER7" s="351"/>
      <c r="ES7" s="351"/>
      <c r="ET7" s="351"/>
      <c r="EU7" s="351"/>
      <c r="EV7" s="351"/>
      <c r="EW7" s="351"/>
      <c r="EX7" s="351"/>
      <c r="EY7" s="351"/>
      <c r="EZ7" s="351"/>
      <c r="FA7" s="351"/>
      <c r="FB7" s="351"/>
      <c r="FC7" s="351"/>
      <c r="FD7" s="351"/>
      <c r="FE7" s="351"/>
      <c r="FF7" s="351"/>
      <c r="FG7" s="351"/>
      <c r="FH7" s="351"/>
      <c r="FI7" s="351"/>
      <c r="FJ7" s="351"/>
      <c r="FK7" s="351"/>
      <c r="FL7" s="351"/>
      <c r="FM7" s="351"/>
      <c r="FN7" s="351"/>
      <c r="FO7" s="351"/>
      <c r="FP7" s="351"/>
      <c r="FQ7" s="351"/>
      <c r="FR7" s="351"/>
      <c r="FS7" s="351"/>
      <c r="FT7" s="351"/>
      <c r="FU7" s="351"/>
      <c r="FV7" s="351"/>
      <c r="FW7" s="351"/>
      <c r="FX7" s="351"/>
      <c r="FY7" s="351"/>
      <c r="FZ7" s="351"/>
      <c r="GA7" s="351"/>
      <c r="GB7" s="351"/>
      <c r="GC7" s="351"/>
      <c r="GD7" s="351"/>
      <c r="GE7" s="351"/>
      <c r="GF7" s="351"/>
      <c r="GG7" s="351"/>
      <c r="GH7" s="351"/>
      <c r="GI7" s="351"/>
      <c r="GJ7" s="351"/>
      <c r="GK7" s="351"/>
      <c r="GL7" s="351"/>
      <c r="GM7" s="351"/>
      <c r="GN7" s="351"/>
      <c r="GO7" s="351"/>
      <c r="GP7" s="351"/>
      <c r="GQ7" s="351"/>
      <c r="GR7" s="351"/>
      <c r="GS7" s="351"/>
      <c r="GT7" s="351"/>
      <c r="GU7" s="351"/>
      <c r="GV7" s="351"/>
      <c r="GW7" s="351"/>
      <c r="GX7" s="351"/>
      <c r="GY7" s="351"/>
      <c r="GZ7" s="351"/>
      <c r="HA7" s="351"/>
      <c r="HB7" s="351"/>
      <c r="HC7" s="351"/>
      <c r="HD7" s="351"/>
      <c r="HE7" s="351"/>
      <c r="HF7" s="351"/>
      <c r="HG7" s="351"/>
      <c r="HH7" s="351"/>
      <c r="HI7" s="351"/>
      <c r="HJ7" s="351"/>
      <c r="HK7" s="351"/>
      <c r="HL7" s="351"/>
      <c r="HM7" s="351"/>
      <c r="HN7" s="351"/>
      <c r="HO7" s="351"/>
      <c r="HP7" s="351"/>
      <c r="HQ7" s="351"/>
      <c r="HR7" s="351"/>
      <c r="HS7" s="351"/>
      <c r="HT7" s="351"/>
      <c r="HU7" s="351"/>
      <c r="HV7" s="351"/>
      <c r="HW7" s="351"/>
      <c r="HX7" s="351"/>
      <c r="HY7" s="351"/>
      <c r="HZ7" s="351"/>
      <c r="IA7" s="351"/>
      <c r="IB7" s="351"/>
      <c r="IC7" s="351"/>
      <c r="ID7" s="351"/>
      <c r="IE7" s="351"/>
      <c r="IF7" s="351"/>
      <c r="IG7" s="351"/>
      <c r="IH7" s="351"/>
      <c r="II7" s="351"/>
      <c r="IJ7" s="351"/>
      <c r="IK7" s="351"/>
      <c r="IL7" s="351"/>
      <c r="IM7" s="351"/>
      <c r="IN7" s="351"/>
      <c r="IO7" s="351"/>
      <c r="IP7" s="351"/>
      <c r="IQ7" s="351"/>
      <c r="IR7" s="351"/>
      <c r="IS7" s="351"/>
      <c r="IT7" s="351"/>
      <c r="IU7" s="351"/>
      <c r="IV7" s="351"/>
      <c r="IW7" s="351"/>
      <c r="IX7" s="351"/>
      <c r="IY7" s="351"/>
      <c r="IZ7" s="351"/>
      <c r="JA7" s="351"/>
      <c r="JB7" s="351"/>
      <c r="JC7" s="351"/>
      <c r="JD7" s="351"/>
      <c r="JE7" s="351"/>
      <c r="JF7" s="351"/>
      <c r="JG7" s="351"/>
      <c r="JH7" s="351"/>
      <c r="JI7" s="351"/>
      <c r="JJ7" s="351"/>
      <c r="JK7" s="351"/>
      <c r="JL7" s="351"/>
      <c r="JM7" s="351"/>
      <c r="JN7" s="351"/>
      <c r="JO7" s="351"/>
      <c r="JP7" s="351"/>
      <c r="JQ7" s="351"/>
      <c r="JR7" s="351"/>
      <c r="JS7" s="351"/>
      <c r="JT7" s="351"/>
      <c r="JU7" s="351"/>
      <c r="JV7" s="351"/>
      <c r="JW7" s="351"/>
      <c r="JX7" s="351"/>
      <c r="JY7" s="351"/>
      <c r="JZ7" s="351"/>
      <c r="KA7" s="351"/>
      <c r="KB7" s="351"/>
      <c r="KC7" s="351"/>
      <c r="KD7" s="351"/>
      <c r="KE7" s="351"/>
      <c r="KF7" s="351"/>
      <c r="KG7" s="351"/>
      <c r="KH7" s="351"/>
      <c r="KI7" s="351"/>
      <c r="KJ7" s="351"/>
      <c r="KK7" s="351"/>
      <c r="KL7" s="351"/>
      <c r="KM7" s="351"/>
      <c r="KN7" s="351"/>
      <c r="KO7" s="351"/>
      <c r="KP7" s="351"/>
      <c r="KQ7" s="351"/>
      <c r="KR7" s="351"/>
      <c r="KS7" s="351"/>
      <c r="KT7" s="351"/>
      <c r="KU7" s="351"/>
      <c r="KV7" s="351"/>
      <c r="KW7" s="351"/>
      <c r="KX7" s="351"/>
      <c r="KY7" s="351"/>
      <c r="KZ7" s="351"/>
      <c r="LA7" s="351"/>
      <c r="LB7" s="351"/>
      <c r="LC7" s="351"/>
      <c r="LD7" s="351"/>
      <c r="LE7" s="351"/>
      <c r="LF7" s="351"/>
      <c r="LG7" s="351"/>
      <c r="LH7" s="351"/>
      <c r="LI7" s="351"/>
      <c r="LJ7" s="351"/>
      <c r="LK7" s="351"/>
      <c r="LL7" s="351"/>
      <c r="LM7" s="351"/>
      <c r="LN7" s="351"/>
      <c r="LO7" s="351"/>
      <c r="LP7" s="351"/>
      <c r="LQ7" s="351"/>
      <c r="LR7" s="351"/>
      <c r="LS7" s="351"/>
      <c r="LT7" s="351"/>
      <c r="LU7" s="351"/>
      <c r="LV7" s="351"/>
      <c r="LW7" s="351"/>
      <c r="LX7" s="351"/>
      <c r="LY7" s="351"/>
      <c r="LZ7" s="351"/>
      <c r="MA7" s="351"/>
      <c r="MB7" s="351"/>
      <c r="MC7" s="351"/>
      <c r="MD7" s="351"/>
      <c r="ME7" s="351"/>
      <c r="MF7" s="351"/>
      <c r="MG7" s="351"/>
      <c r="MH7" s="351"/>
      <c r="MI7" s="351"/>
      <c r="MJ7" s="351"/>
      <c r="MK7" s="351"/>
      <c r="ML7" s="351"/>
      <c r="MM7" s="351"/>
      <c r="MN7" s="351"/>
      <c r="MO7" s="351"/>
      <c r="MP7" s="351"/>
      <c r="MQ7" s="351"/>
      <c r="MR7" s="351"/>
      <c r="MS7" s="351"/>
      <c r="MT7" s="351"/>
      <c r="MU7" s="351"/>
      <c r="MV7" s="351"/>
      <c r="MW7" s="351"/>
      <c r="MX7" s="351"/>
      <c r="MY7" s="351"/>
      <c r="MZ7" s="351"/>
      <c r="NA7" s="351"/>
      <c r="NB7" s="351"/>
      <c r="NC7" s="351"/>
      <c r="ND7" s="351"/>
      <c r="NE7" s="351"/>
      <c r="NF7" s="351"/>
      <c r="NG7" s="351"/>
      <c r="NH7" s="351"/>
      <c r="NI7" s="351"/>
      <c r="NJ7" s="351"/>
      <c r="NK7" s="351"/>
      <c r="NL7" s="351"/>
      <c r="NM7" s="351"/>
      <c r="NN7" s="351"/>
      <c r="NO7" s="351"/>
      <c r="NP7" s="351"/>
      <c r="NQ7" s="351"/>
      <c r="NR7" s="351"/>
      <c r="NS7" s="351"/>
      <c r="NT7" s="351"/>
      <c r="NU7" s="351"/>
      <c r="NV7" s="351"/>
      <c r="NW7" s="351"/>
      <c r="NX7" s="351"/>
      <c r="NY7" s="351"/>
      <c r="NZ7" s="351"/>
      <c r="OA7" s="351"/>
      <c r="OB7" s="351"/>
      <c r="OC7" s="351"/>
      <c r="OD7" s="351"/>
      <c r="OE7" s="351"/>
      <c r="OF7" s="351"/>
      <c r="OG7" s="351"/>
      <c r="OH7" s="351"/>
      <c r="OI7" s="351"/>
      <c r="OJ7" s="351"/>
      <c r="OK7" s="351"/>
      <c r="OL7" s="351"/>
      <c r="OM7" s="351"/>
      <c r="ON7" s="351"/>
      <c r="OO7" s="351"/>
      <c r="OP7" s="351"/>
      <c r="OQ7" s="351"/>
      <c r="OR7" s="351"/>
      <c r="OS7" s="351"/>
      <c r="OT7" s="351"/>
      <c r="OU7" s="351"/>
      <c r="OV7" s="351"/>
      <c r="OW7" s="351"/>
      <c r="OX7" s="351"/>
      <c r="OY7" s="351"/>
      <c r="OZ7" s="351"/>
      <c r="PA7" s="351"/>
      <c r="PB7" s="351"/>
      <c r="PC7" s="351"/>
      <c r="PD7" s="351"/>
      <c r="PE7" s="351"/>
      <c r="PF7" s="351"/>
      <c r="PG7" s="351"/>
      <c r="PH7" s="351"/>
      <c r="PI7" s="351"/>
      <c r="PJ7" s="351"/>
      <c r="PK7" s="351"/>
      <c r="PL7" s="351"/>
      <c r="PM7" s="351"/>
      <c r="PN7" s="351"/>
      <c r="PO7" s="351"/>
      <c r="PP7" s="351"/>
      <c r="PQ7" s="351"/>
      <c r="PR7" s="351"/>
      <c r="PS7" s="351"/>
      <c r="PT7" s="351"/>
      <c r="PU7" s="351"/>
      <c r="PV7" s="351"/>
      <c r="PW7" s="351"/>
      <c r="PX7" s="351"/>
      <c r="PY7" s="351"/>
      <c r="PZ7" s="351"/>
      <c r="QA7" s="351"/>
      <c r="QB7" s="351"/>
      <c r="QC7" s="351"/>
      <c r="QD7" s="351"/>
      <c r="QE7" s="351"/>
      <c r="QF7" s="351"/>
      <c r="QG7" s="351"/>
      <c r="QH7" s="351"/>
      <c r="QI7" s="351"/>
      <c r="QJ7" s="351"/>
      <c r="QK7" s="351"/>
      <c r="QL7" s="351"/>
      <c r="QM7" s="351"/>
      <c r="QN7" s="351"/>
      <c r="QO7" s="351"/>
      <c r="QP7" s="351"/>
      <c r="QQ7" s="351"/>
      <c r="QR7" s="351"/>
      <c r="QS7" s="351"/>
      <c r="QT7" s="351"/>
      <c r="QU7" s="351"/>
      <c r="QV7" s="351"/>
      <c r="QW7" s="351"/>
      <c r="QX7" s="351"/>
      <c r="QY7" s="351"/>
      <c r="QZ7" s="351"/>
      <c r="RA7" s="351"/>
      <c r="RB7" s="351"/>
      <c r="RC7" s="351"/>
      <c r="RD7" s="351"/>
      <c r="RE7" s="351"/>
      <c r="RF7" s="351"/>
      <c r="RG7" s="351"/>
      <c r="RH7" s="351"/>
      <c r="RI7" s="351"/>
      <c r="RJ7" s="351"/>
      <c r="RK7" s="351"/>
      <c r="RL7" s="351"/>
      <c r="RM7" s="351"/>
      <c r="RN7" s="351"/>
      <c r="RO7" s="351"/>
      <c r="RP7" s="351"/>
      <c r="RQ7" s="351"/>
      <c r="RR7" s="351"/>
      <c r="RS7" s="351"/>
      <c r="RT7" s="351"/>
      <c r="RU7" s="351"/>
      <c r="RV7" s="351"/>
      <c r="RW7" s="351"/>
      <c r="RX7" s="351"/>
      <c r="RY7" s="351"/>
      <c r="RZ7" s="351"/>
      <c r="SA7" s="351"/>
      <c r="SB7" s="351"/>
      <c r="SC7" s="351"/>
      <c r="SD7" s="351"/>
      <c r="SE7" s="351"/>
      <c r="SF7" s="351"/>
      <c r="SG7" s="351"/>
      <c r="SH7" s="351"/>
      <c r="SI7" s="351"/>
      <c r="SJ7" s="351"/>
      <c r="SK7" s="351"/>
      <c r="SL7" s="351"/>
      <c r="SM7" s="351"/>
      <c r="SN7" s="351"/>
      <c r="SO7" s="351"/>
      <c r="SP7" s="351"/>
      <c r="SQ7" s="351"/>
      <c r="SR7" s="351"/>
      <c r="SS7" s="351"/>
      <c r="ST7" s="351"/>
      <c r="SU7" s="351"/>
      <c r="SV7" s="351"/>
      <c r="SW7" s="351"/>
      <c r="SX7" s="351"/>
      <c r="SY7" s="351"/>
      <c r="SZ7" s="351"/>
      <c r="TA7" s="351"/>
      <c r="TB7" s="351"/>
      <c r="TC7" s="351"/>
      <c r="TD7" s="351"/>
      <c r="TE7" s="351"/>
      <c r="TF7" s="351"/>
      <c r="TG7" s="351"/>
      <c r="TH7" s="351"/>
      <c r="TI7" s="351"/>
      <c r="TJ7" s="351"/>
      <c r="TK7" s="351"/>
      <c r="TL7" s="351"/>
      <c r="TM7" s="351"/>
      <c r="TN7" s="351"/>
      <c r="TO7" s="351"/>
      <c r="TP7" s="351"/>
      <c r="TQ7" s="351"/>
      <c r="TR7" s="351"/>
      <c r="TS7" s="351"/>
      <c r="TT7" s="351"/>
      <c r="TU7" s="351"/>
      <c r="TV7" s="351"/>
      <c r="TW7" s="351"/>
      <c r="TX7" s="351"/>
      <c r="TY7" s="351"/>
      <c r="TZ7" s="351"/>
      <c r="UA7" s="351"/>
      <c r="UB7" s="351"/>
      <c r="UC7" s="351"/>
      <c r="UD7" s="351"/>
      <c r="UE7" s="351"/>
      <c r="UF7" s="351"/>
      <c r="UG7" s="351"/>
      <c r="UH7" s="351"/>
      <c r="UI7" s="351"/>
      <c r="UJ7" s="351"/>
      <c r="UK7" s="351"/>
      <c r="UL7" s="351"/>
      <c r="UM7" s="351"/>
      <c r="UN7" s="351"/>
      <c r="UO7" s="351"/>
      <c r="UP7" s="351"/>
      <c r="UQ7" s="351"/>
      <c r="UR7" s="351"/>
      <c r="US7" s="351"/>
      <c r="UT7" s="351"/>
      <c r="UU7" s="351"/>
      <c r="UV7" s="351"/>
      <c r="UW7" s="351"/>
      <c r="UX7" s="351"/>
      <c r="UY7" s="351"/>
      <c r="UZ7" s="351"/>
      <c r="VA7" s="351"/>
      <c r="VB7" s="351"/>
      <c r="VC7" s="351"/>
      <c r="VD7" s="351"/>
      <c r="VE7" s="351"/>
      <c r="VF7" s="351"/>
      <c r="VG7" s="351"/>
      <c r="VH7" s="351"/>
      <c r="VI7" s="351"/>
      <c r="VJ7" s="351"/>
      <c r="VK7" s="351"/>
      <c r="VL7" s="351"/>
      <c r="VM7" s="351"/>
      <c r="VN7" s="351"/>
      <c r="VO7" s="351"/>
      <c r="VP7" s="351"/>
      <c r="VQ7" s="351"/>
      <c r="VR7" s="351"/>
      <c r="VS7" s="351"/>
      <c r="VT7" s="351"/>
      <c r="VU7" s="351"/>
      <c r="VV7" s="351"/>
      <c r="VW7" s="351"/>
      <c r="VX7" s="351"/>
      <c r="VY7" s="351"/>
      <c r="VZ7" s="351"/>
      <c r="WA7" s="351"/>
      <c r="WB7" s="351"/>
      <c r="WC7" s="351"/>
      <c r="WD7" s="351"/>
      <c r="WE7" s="351"/>
      <c r="WF7" s="351"/>
      <c r="WG7" s="351"/>
      <c r="WH7" s="351"/>
      <c r="WI7" s="351"/>
      <c r="WJ7" s="351"/>
      <c r="WK7" s="351"/>
      <c r="WL7" s="351"/>
      <c r="WM7" s="351"/>
      <c r="WN7" s="351"/>
      <c r="WO7" s="351"/>
      <c r="WP7" s="351"/>
      <c r="WQ7" s="351"/>
      <c r="WR7" s="351"/>
      <c r="WS7" s="351"/>
      <c r="WT7" s="351"/>
      <c r="WU7" s="351"/>
      <c r="WV7" s="351"/>
      <c r="WW7" s="351"/>
      <c r="WX7" s="351"/>
      <c r="WY7" s="351"/>
      <c r="WZ7" s="351"/>
      <c r="XA7" s="351"/>
      <c r="XB7" s="351"/>
      <c r="XC7" s="351"/>
      <c r="XD7" s="351"/>
      <c r="XE7" s="351"/>
      <c r="XF7" s="351"/>
      <c r="XG7" s="351"/>
      <c r="XH7" s="351"/>
      <c r="XI7" s="351"/>
      <c r="XJ7" s="351"/>
      <c r="XK7" s="351"/>
      <c r="XL7" s="351"/>
      <c r="XM7" s="351"/>
      <c r="XN7" s="351"/>
      <c r="XO7" s="351"/>
      <c r="XP7" s="351"/>
      <c r="XQ7" s="351"/>
      <c r="XR7" s="351"/>
      <c r="XS7" s="351"/>
      <c r="XT7" s="351"/>
      <c r="XU7" s="351"/>
      <c r="XV7" s="351"/>
      <c r="XW7" s="351"/>
      <c r="XX7" s="351"/>
      <c r="XY7" s="351"/>
      <c r="XZ7" s="351"/>
      <c r="YA7" s="351"/>
      <c r="YB7" s="351"/>
      <c r="YC7" s="351"/>
      <c r="YD7" s="351"/>
      <c r="YE7" s="351"/>
      <c r="YF7" s="351"/>
      <c r="YG7" s="351"/>
      <c r="YH7" s="351"/>
      <c r="YI7" s="351"/>
      <c r="YJ7" s="351"/>
      <c r="YK7" s="351"/>
      <c r="YL7" s="351"/>
      <c r="YM7" s="351"/>
      <c r="YN7" s="351"/>
      <c r="YO7" s="351"/>
      <c r="YP7" s="351"/>
      <c r="YQ7" s="351"/>
      <c r="YR7" s="351"/>
      <c r="YS7" s="351"/>
      <c r="YT7" s="351"/>
      <c r="YU7" s="351"/>
      <c r="YV7" s="351"/>
      <c r="YW7" s="351"/>
      <c r="YX7" s="351"/>
      <c r="YY7" s="351"/>
      <c r="YZ7" s="351"/>
      <c r="ZA7" s="351"/>
      <c r="ZB7" s="351"/>
      <c r="ZC7" s="351"/>
      <c r="ZD7" s="351"/>
      <c r="ZE7" s="351"/>
      <c r="ZF7" s="351"/>
      <c r="ZG7" s="351"/>
      <c r="ZH7" s="351"/>
      <c r="ZI7" s="351"/>
      <c r="ZJ7" s="351"/>
      <c r="ZK7" s="351"/>
      <c r="ZL7" s="351"/>
      <c r="ZM7" s="351"/>
      <c r="ZN7" s="351"/>
      <c r="ZO7" s="351"/>
      <c r="ZP7" s="351"/>
      <c r="ZQ7" s="351"/>
      <c r="ZR7" s="351"/>
      <c r="ZS7" s="351"/>
      <c r="ZT7" s="351"/>
      <c r="ZU7" s="351"/>
      <c r="ZV7" s="351"/>
      <c r="ZW7" s="351"/>
      <c r="ZX7" s="351"/>
      <c r="ZY7" s="351"/>
      <c r="ZZ7" s="351"/>
      <c r="AAA7" s="351"/>
      <c r="AAB7" s="351"/>
      <c r="AAC7" s="351"/>
      <c r="AAD7" s="351"/>
      <c r="AAE7" s="351"/>
      <c r="AAF7" s="351"/>
      <c r="AAG7" s="351"/>
      <c r="AAH7" s="351"/>
      <c r="AAI7" s="351"/>
      <c r="AAJ7" s="351"/>
      <c r="AAK7" s="351"/>
      <c r="AAL7" s="351"/>
      <c r="AAM7" s="351"/>
      <c r="AAN7" s="351"/>
      <c r="AAO7" s="351"/>
      <c r="AAP7" s="351"/>
      <c r="AAQ7" s="351"/>
      <c r="AAR7" s="351"/>
      <c r="AAS7" s="351"/>
      <c r="AAT7" s="351"/>
      <c r="AAU7" s="351"/>
      <c r="AAV7" s="351"/>
      <c r="AAW7" s="351"/>
      <c r="AAX7" s="351"/>
      <c r="AAY7" s="351"/>
      <c r="AAZ7" s="351"/>
      <c r="ABA7" s="351"/>
      <c r="ABB7" s="351"/>
      <c r="ABC7" s="351"/>
      <c r="ABD7" s="351"/>
      <c r="ABE7" s="351"/>
      <c r="ABF7" s="351"/>
      <c r="ABG7" s="351"/>
      <c r="ABH7" s="351"/>
      <c r="ABI7" s="351"/>
      <c r="ABJ7" s="351"/>
      <c r="ABK7" s="351"/>
      <c r="ABL7" s="351"/>
      <c r="ABM7" s="351"/>
      <c r="ABN7" s="351"/>
      <c r="ABO7" s="351"/>
      <c r="ABP7" s="351"/>
      <c r="ABQ7" s="351"/>
      <c r="ABR7" s="351"/>
      <c r="ABS7" s="351"/>
      <c r="ABT7" s="351"/>
      <c r="ABU7" s="351"/>
      <c r="ABV7" s="351"/>
      <c r="ABW7" s="351"/>
      <c r="ABX7" s="351"/>
      <c r="ABY7" s="351"/>
      <c r="ABZ7" s="351"/>
      <c r="ACA7" s="351"/>
      <c r="ACB7" s="351"/>
      <c r="ACC7" s="351"/>
      <c r="ACD7" s="351"/>
      <c r="ACE7" s="351"/>
      <c r="ACF7" s="351"/>
      <c r="ACG7" s="351"/>
      <c r="ACH7" s="351"/>
      <c r="ACI7" s="351"/>
      <c r="ACJ7" s="351"/>
      <c r="ACK7" s="351"/>
      <c r="ACL7" s="351"/>
      <c r="ACM7" s="351"/>
      <c r="ACN7" s="351"/>
      <c r="ACO7" s="351"/>
      <c r="ACP7" s="351"/>
      <c r="ACQ7" s="351"/>
      <c r="ACR7" s="351"/>
      <c r="ACS7" s="351"/>
      <c r="ACT7" s="351"/>
      <c r="ACU7" s="351"/>
      <c r="ACV7" s="351"/>
      <c r="ACW7" s="351"/>
      <c r="ACX7" s="351"/>
      <c r="ACY7" s="351"/>
      <c r="ACZ7" s="351"/>
      <c r="ADA7" s="351"/>
      <c r="ADB7" s="351"/>
      <c r="ADC7" s="351"/>
      <c r="ADD7" s="351"/>
      <c r="ADE7" s="351"/>
      <c r="ADF7" s="351"/>
      <c r="ADG7" s="351"/>
      <c r="ADH7" s="351"/>
      <c r="ADI7" s="351"/>
      <c r="ADJ7" s="351"/>
      <c r="ADK7" s="351"/>
      <c r="ADL7" s="351"/>
      <c r="ADM7" s="351"/>
      <c r="ADN7" s="351"/>
      <c r="ADO7" s="351"/>
      <c r="ADP7" s="351"/>
      <c r="ADQ7" s="351"/>
      <c r="ADR7" s="351"/>
      <c r="ADS7" s="351"/>
      <c r="ADT7" s="351"/>
      <c r="ADU7" s="351"/>
      <c r="ADV7" s="351"/>
      <c r="ADW7" s="351"/>
      <c r="ADX7" s="351"/>
      <c r="ADY7" s="351"/>
      <c r="ADZ7" s="351"/>
      <c r="AEA7" s="351"/>
      <c r="AEB7" s="351"/>
      <c r="AEC7" s="351"/>
      <c r="AED7" s="351"/>
      <c r="AEE7" s="351"/>
      <c r="AEF7" s="351"/>
      <c r="AEG7" s="351"/>
      <c r="AEH7" s="351"/>
      <c r="AEI7" s="351"/>
      <c r="AEJ7" s="351"/>
      <c r="AEK7" s="351"/>
      <c r="AEL7" s="351"/>
      <c r="AEM7" s="351"/>
      <c r="AEN7" s="351"/>
      <c r="AEO7" s="351"/>
      <c r="AEP7" s="351"/>
      <c r="AEQ7" s="351"/>
      <c r="AER7" s="351"/>
      <c r="AES7" s="351"/>
      <c r="AET7" s="351"/>
      <c r="AEU7" s="351"/>
      <c r="AEV7" s="351"/>
      <c r="AEW7" s="351"/>
      <c r="AEX7" s="351"/>
      <c r="AEY7" s="351"/>
      <c r="AEZ7" s="351"/>
      <c r="AFA7" s="351"/>
      <c r="AFB7" s="351"/>
      <c r="AFC7" s="351"/>
      <c r="AFD7" s="351"/>
      <c r="AFE7" s="351"/>
      <c r="AFF7" s="351"/>
      <c r="AFG7" s="351"/>
      <c r="AFH7" s="351"/>
      <c r="AFI7" s="351"/>
      <c r="AFJ7" s="351"/>
      <c r="AFK7" s="351"/>
      <c r="AFL7" s="351"/>
      <c r="AFM7" s="351"/>
      <c r="AFN7" s="351"/>
      <c r="AFO7" s="351"/>
      <c r="AFP7" s="351"/>
      <c r="AFQ7" s="351"/>
      <c r="AFR7" s="351"/>
      <c r="AFS7" s="351"/>
      <c r="AFT7" s="351"/>
      <c r="AFU7" s="351"/>
      <c r="AFV7" s="351"/>
      <c r="AFW7" s="351"/>
      <c r="AFX7" s="351"/>
      <c r="AFY7" s="351"/>
      <c r="AFZ7" s="351"/>
      <c r="AGA7" s="351"/>
      <c r="AGB7" s="351"/>
      <c r="AGC7" s="351"/>
      <c r="AGD7" s="351"/>
      <c r="AGE7" s="351"/>
      <c r="AGF7" s="351"/>
      <c r="AGG7" s="351"/>
      <c r="AGH7" s="351"/>
      <c r="AGI7" s="351"/>
      <c r="AGJ7" s="351"/>
      <c r="AGK7" s="351"/>
      <c r="AGL7" s="351"/>
      <c r="AGM7" s="351"/>
      <c r="AGN7" s="351"/>
      <c r="AGO7" s="351"/>
      <c r="AGP7" s="351"/>
      <c r="AGQ7" s="351"/>
      <c r="AGR7" s="351"/>
      <c r="AGS7" s="351"/>
      <c r="AGT7" s="351"/>
      <c r="AGU7" s="351"/>
      <c r="AGV7" s="351"/>
      <c r="AGW7" s="351"/>
      <c r="AGX7" s="351"/>
      <c r="AGY7" s="351"/>
      <c r="AGZ7" s="351"/>
      <c r="AHA7" s="351"/>
      <c r="AHB7" s="351"/>
      <c r="AHC7" s="351"/>
      <c r="AHD7" s="351"/>
      <c r="AHE7" s="351"/>
      <c r="AHF7" s="351"/>
      <c r="AHG7" s="351"/>
      <c r="AHH7" s="351"/>
      <c r="AHI7" s="351"/>
      <c r="AHJ7" s="351"/>
      <c r="AHK7" s="351"/>
      <c r="AHL7" s="351"/>
      <c r="AHM7" s="351"/>
      <c r="AHN7" s="351"/>
      <c r="AHO7" s="351"/>
      <c r="AHP7" s="351"/>
      <c r="AHQ7" s="351"/>
      <c r="AHR7" s="351"/>
      <c r="AHS7" s="351"/>
      <c r="AHT7" s="351"/>
      <c r="AHU7" s="351"/>
      <c r="AHV7" s="351"/>
      <c r="AHW7" s="351"/>
      <c r="AHX7" s="351"/>
      <c r="AHY7" s="351"/>
      <c r="AHZ7" s="351"/>
      <c r="AIA7" s="351"/>
      <c r="AIB7" s="351"/>
      <c r="AIC7" s="351"/>
      <c r="AID7" s="351"/>
      <c r="AIE7" s="351"/>
      <c r="AIF7" s="351"/>
      <c r="AIG7" s="351"/>
      <c r="AIH7" s="351"/>
      <c r="AII7" s="351"/>
      <c r="AIJ7" s="351"/>
      <c r="AIK7" s="351"/>
      <c r="AIL7" s="351"/>
      <c r="AIM7" s="351"/>
      <c r="AIN7" s="351"/>
      <c r="AIO7" s="351"/>
      <c r="AIP7" s="351"/>
      <c r="AIQ7" s="351"/>
      <c r="AIR7" s="351"/>
      <c r="AIS7" s="351"/>
      <c r="AIT7" s="351"/>
      <c r="AIU7" s="351"/>
      <c r="AIV7" s="351"/>
      <c r="AIW7" s="351"/>
      <c r="AIX7" s="351"/>
      <c r="AIY7" s="351"/>
      <c r="AIZ7" s="351"/>
      <c r="AJA7" s="351"/>
      <c r="AJB7" s="351"/>
      <c r="AJC7" s="351"/>
      <c r="AJD7" s="351"/>
      <c r="AJE7" s="351"/>
      <c r="AJF7" s="351"/>
      <c r="AJG7" s="351"/>
      <c r="AJH7" s="351"/>
      <c r="AJI7" s="351"/>
      <c r="AJJ7" s="351"/>
      <c r="AJK7" s="351"/>
      <c r="AJL7" s="351"/>
      <c r="AJM7" s="351"/>
      <c r="AJN7" s="351"/>
      <c r="AJO7" s="351"/>
      <c r="AJP7" s="351"/>
      <c r="AJQ7" s="351"/>
      <c r="AJR7" s="351"/>
      <c r="AJS7" s="351"/>
      <c r="AJT7" s="351"/>
      <c r="AJU7" s="351"/>
      <c r="AJV7" s="351"/>
      <c r="AJW7" s="351"/>
      <c r="AJX7" s="351"/>
      <c r="AJY7" s="351"/>
      <c r="AJZ7" s="351"/>
      <c r="AKA7" s="351"/>
      <c r="AKB7" s="351"/>
      <c r="AKC7" s="351"/>
      <c r="AKD7" s="351"/>
      <c r="AKE7" s="351"/>
      <c r="AKF7" s="351"/>
      <c r="AKG7" s="351"/>
      <c r="AKH7" s="351"/>
      <c r="AKI7" s="351"/>
      <c r="AKJ7" s="351"/>
      <c r="AKK7" s="351"/>
      <c r="AKL7" s="351"/>
      <c r="AKM7" s="351"/>
      <c r="AKN7" s="351"/>
      <c r="AKO7" s="351"/>
      <c r="AKP7" s="351"/>
      <c r="AKQ7" s="351"/>
      <c r="AKR7" s="351"/>
      <c r="AKS7" s="351"/>
      <c r="AKT7" s="351"/>
      <c r="AKU7" s="351"/>
      <c r="AKV7" s="351"/>
      <c r="AKW7" s="351"/>
      <c r="AKX7" s="351"/>
      <c r="AKY7" s="351"/>
      <c r="AKZ7" s="351"/>
      <c r="ALA7" s="351"/>
      <c r="ALB7" s="351"/>
      <c r="ALC7" s="351"/>
      <c r="ALD7" s="351"/>
      <c r="ALE7" s="351"/>
      <c r="ALF7" s="351"/>
      <c r="ALG7" s="351"/>
      <c r="ALH7" s="351"/>
      <c r="ALI7" s="351"/>
      <c r="ALJ7" s="351"/>
      <c r="ALK7" s="351"/>
      <c r="ALL7" s="351"/>
      <c r="ALM7" s="351"/>
      <c r="ALN7" s="351"/>
      <c r="ALO7" s="351"/>
      <c r="ALP7" s="351"/>
      <c r="ALQ7" s="351"/>
      <c r="ALR7" s="351"/>
      <c r="ALS7" s="351"/>
      <c r="ALT7" s="351"/>
      <c r="ALU7" s="351"/>
      <c r="ALV7" s="351"/>
      <c r="ALW7" s="351"/>
      <c r="ALX7" s="351"/>
      <c r="ALY7" s="351"/>
      <c r="ALZ7" s="351"/>
      <c r="AMA7" s="351"/>
      <c r="AMB7" s="351"/>
      <c r="AMC7" s="351"/>
      <c r="AMD7" s="351"/>
      <c r="AME7" s="351"/>
      <c r="AMF7" s="351"/>
    </row>
    <row r="8" spans="1:1020" x14ac:dyDescent="0.2">
      <c r="A8" s="46" t="s">
        <v>93</v>
      </c>
      <c r="B8" s="58">
        <v>0.27</v>
      </c>
      <c r="C8" s="58">
        <v>0.33</v>
      </c>
      <c r="D8" s="91"/>
    </row>
    <row r="9" spans="1:1020" x14ac:dyDescent="0.2">
      <c r="A9" s="46" t="s">
        <v>94</v>
      </c>
      <c r="B9" s="58">
        <v>0.3</v>
      </c>
      <c r="C9" s="58">
        <v>0.3</v>
      </c>
      <c r="D9" s="93"/>
    </row>
    <row r="10" spans="1:1020" x14ac:dyDescent="0.2">
      <c r="A10" s="47" t="s">
        <v>463</v>
      </c>
      <c r="B10" s="92">
        <v>0.23</v>
      </c>
      <c r="C10" s="92">
        <v>0.2</v>
      </c>
      <c r="D10" s="93"/>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c r="BP10" s="375"/>
      <c r="BQ10" s="375"/>
      <c r="BR10" s="375"/>
      <c r="BS10" s="375"/>
      <c r="BT10" s="375"/>
      <c r="BU10" s="375"/>
      <c r="BV10" s="375"/>
      <c r="BW10" s="375"/>
      <c r="BX10" s="375"/>
      <c r="BY10" s="375"/>
      <c r="BZ10" s="375"/>
      <c r="CA10" s="375"/>
      <c r="CB10" s="375"/>
      <c r="CC10" s="375"/>
      <c r="CD10" s="375"/>
      <c r="CE10" s="375"/>
      <c r="CF10" s="375"/>
      <c r="CG10" s="375"/>
      <c r="CH10" s="375"/>
      <c r="CI10" s="375"/>
      <c r="CJ10" s="375"/>
      <c r="CK10" s="375"/>
      <c r="CL10" s="375"/>
      <c r="CM10" s="375"/>
      <c r="CN10" s="375"/>
      <c r="CO10" s="375"/>
      <c r="CP10" s="375"/>
      <c r="CQ10" s="375"/>
      <c r="CR10" s="375"/>
      <c r="CS10" s="375"/>
      <c r="CT10" s="375"/>
      <c r="CU10" s="375"/>
      <c r="CV10" s="375"/>
      <c r="CW10" s="375"/>
      <c r="CX10" s="375"/>
      <c r="CY10" s="375"/>
      <c r="CZ10" s="375"/>
      <c r="DA10" s="375"/>
      <c r="DB10" s="375"/>
      <c r="DC10" s="375"/>
      <c r="DD10" s="375"/>
      <c r="DE10" s="375"/>
      <c r="DF10" s="375"/>
      <c r="DG10" s="375"/>
      <c r="DH10" s="375"/>
      <c r="DI10" s="375"/>
      <c r="DJ10" s="375"/>
      <c r="DK10" s="375"/>
      <c r="DL10" s="375"/>
      <c r="DM10" s="375"/>
      <c r="DN10" s="375"/>
      <c r="DO10" s="375"/>
      <c r="DP10" s="375"/>
      <c r="DQ10" s="375"/>
      <c r="DR10" s="375"/>
      <c r="DS10" s="375"/>
      <c r="DT10" s="375"/>
      <c r="DU10" s="375"/>
      <c r="DV10" s="375"/>
      <c r="DW10" s="375"/>
      <c r="DX10" s="375"/>
      <c r="DY10" s="375"/>
      <c r="DZ10" s="375"/>
      <c r="EA10" s="375"/>
      <c r="EB10" s="375"/>
      <c r="EC10" s="375"/>
      <c r="ED10" s="375"/>
      <c r="EE10" s="375"/>
      <c r="EF10" s="375"/>
      <c r="EG10" s="375"/>
      <c r="EH10" s="375"/>
      <c r="EI10" s="375"/>
      <c r="EJ10" s="375"/>
      <c r="EK10" s="375"/>
      <c r="EL10" s="375"/>
      <c r="EM10" s="375"/>
      <c r="EN10" s="375"/>
      <c r="EO10" s="375"/>
      <c r="EP10" s="375"/>
      <c r="EQ10" s="375"/>
      <c r="ER10" s="375"/>
      <c r="ES10" s="375"/>
      <c r="ET10" s="375"/>
      <c r="EU10" s="375"/>
      <c r="EV10" s="375"/>
      <c r="EW10" s="375"/>
      <c r="EX10" s="375"/>
      <c r="EY10" s="375"/>
      <c r="EZ10" s="375"/>
      <c r="FA10" s="375"/>
      <c r="FB10" s="375"/>
      <c r="FC10" s="375"/>
      <c r="FD10" s="375"/>
      <c r="FE10" s="375"/>
      <c r="FF10" s="375"/>
      <c r="FG10" s="375"/>
      <c r="FH10" s="375"/>
      <c r="FI10" s="375"/>
      <c r="FJ10" s="375"/>
      <c r="FK10" s="375"/>
      <c r="FL10" s="375"/>
      <c r="FM10" s="375"/>
      <c r="FN10" s="375"/>
      <c r="FO10" s="375"/>
      <c r="FP10" s="375"/>
      <c r="FQ10" s="375"/>
      <c r="FR10" s="375"/>
      <c r="FS10" s="375"/>
      <c r="FT10" s="375"/>
      <c r="FU10" s="375"/>
      <c r="FV10" s="375"/>
      <c r="FW10" s="375"/>
      <c r="FX10" s="375"/>
      <c r="FY10" s="375"/>
      <c r="FZ10" s="375"/>
      <c r="GA10" s="375"/>
      <c r="GB10" s="375"/>
      <c r="GC10" s="375"/>
      <c r="GD10" s="375"/>
      <c r="GE10" s="375"/>
      <c r="GF10" s="375"/>
      <c r="GG10" s="375"/>
      <c r="GH10" s="375"/>
      <c r="GI10" s="375"/>
      <c r="GJ10" s="375"/>
      <c r="GK10" s="375"/>
      <c r="GL10" s="375"/>
      <c r="GM10" s="375"/>
      <c r="GN10" s="375"/>
      <c r="GO10" s="375"/>
      <c r="GP10" s="375"/>
      <c r="GQ10" s="375"/>
      <c r="GR10" s="375"/>
      <c r="GS10" s="375"/>
      <c r="GT10" s="375"/>
      <c r="GU10" s="375"/>
      <c r="GV10" s="375"/>
      <c r="GW10" s="375"/>
      <c r="GX10" s="375"/>
      <c r="GY10" s="375"/>
      <c r="GZ10" s="375"/>
      <c r="HA10" s="375"/>
      <c r="HB10" s="375"/>
      <c r="HC10" s="375"/>
      <c r="HD10" s="375"/>
      <c r="HE10" s="375"/>
      <c r="HF10" s="375"/>
      <c r="HG10" s="375"/>
      <c r="HH10" s="375"/>
      <c r="HI10" s="375"/>
      <c r="HJ10" s="375"/>
      <c r="HK10" s="375"/>
      <c r="HL10" s="375"/>
      <c r="HM10" s="375"/>
      <c r="HN10" s="375"/>
      <c r="HO10" s="375"/>
      <c r="HP10" s="375"/>
      <c r="HQ10" s="375"/>
      <c r="HR10" s="375"/>
      <c r="HS10" s="375"/>
      <c r="HT10" s="375"/>
      <c r="HU10" s="375"/>
      <c r="HV10" s="375"/>
      <c r="HW10" s="375"/>
      <c r="HX10" s="375"/>
      <c r="HY10" s="375"/>
      <c r="HZ10" s="375"/>
      <c r="IA10" s="375"/>
      <c r="IB10" s="375"/>
      <c r="IC10" s="375"/>
      <c r="ID10" s="375"/>
      <c r="IE10" s="375"/>
      <c r="IF10" s="375"/>
      <c r="IG10" s="375"/>
      <c r="IH10" s="375"/>
      <c r="II10" s="375"/>
      <c r="IJ10" s="375"/>
      <c r="IK10" s="375"/>
      <c r="IL10" s="375"/>
      <c r="IM10" s="375"/>
      <c r="IN10" s="375"/>
      <c r="IO10" s="375"/>
      <c r="IP10" s="375"/>
      <c r="IQ10" s="375"/>
      <c r="IR10" s="375"/>
      <c r="IS10" s="375"/>
      <c r="IT10" s="375"/>
      <c r="IU10" s="375"/>
      <c r="IV10" s="375"/>
      <c r="IW10" s="375"/>
      <c r="IX10" s="375"/>
      <c r="IY10" s="375"/>
      <c r="IZ10" s="375"/>
      <c r="JA10" s="375"/>
      <c r="JB10" s="375"/>
      <c r="JC10" s="375"/>
      <c r="JD10" s="375"/>
      <c r="JE10" s="375"/>
      <c r="JF10" s="375"/>
      <c r="JG10" s="375"/>
      <c r="JH10" s="375"/>
      <c r="JI10" s="375"/>
      <c r="JJ10" s="375"/>
      <c r="JK10" s="375"/>
      <c r="JL10" s="375"/>
      <c r="JM10" s="375"/>
      <c r="JN10" s="375"/>
      <c r="JO10" s="375"/>
      <c r="JP10" s="375"/>
      <c r="JQ10" s="375"/>
      <c r="JR10" s="375"/>
      <c r="JS10" s="375"/>
      <c r="JT10" s="375"/>
      <c r="JU10" s="375"/>
      <c r="JV10" s="375"/>
      <c r="JW10" s="375"/>
      <c r="JX10" s="375"/>
      <c r="JY10" s="375"/>
      <c r="JZ10" s="375"/>
      <c r="KA10" s="375"/>
      <c r="KB10" s="375"/>
      <c r="KC10" s="375"/>
      <c r="KD10" s="375"/>
      <c r="KE10" s="375"/>
      <c r="KF10" s="375"/>
      <c r="KG10" s="375"/>
      <c r="KH10" s="375"/>
      <c r="KI10" s="375"/>
      <c r="KJ10" s="375"/>
      <c r="KK10" s="375"/>
      <c r="KL10" s="375"/>
      <c r="KM10" s="375"/>
      <c r="KN10" s="375"/>
      <c r="KO10" s="375"/>
      <c r="KP10" s="375"/>
      <c r="KQ10" s="375"/>
      <c r="KR10" s="375"/>
      <c r="KS10" s="375"/>
      <c r="KT10" s="375"/>
      <c r="KU10" s="375"/>
      <c r="KV10" s="375"/>
      <c r="KW10" s="375"/>
      <c r="KX10" s="375"/>
      <c r="KY10" s="375"/>
      <c r="KZ10" s="375"/>
      <c r="LA10" s="375"/>
      <c r="LB10" s="375"/>
      <c r="LC10" s="375"/>
      <c r="LD10" s="375"/>
      <c r="LE10" s="375"/>
      <c r="LF10" s="375"/>
      <c r="LG10" s="375"/>
      <c r="LH10" s="375"/>
      <c r="LI10" s="375"/>
      <c r="LJ10" s="375"/>
      <c r="LK10" s="375"/>
      <c r="LL10" s="375"/>
      <c r="LM10" s="375"/>
      <c r="LN10" s="375"/>
      <c r="LO10" s="375"/>
      <c r="LP10" s="375"/>
      <c r="LQ10" s="375"/>
      <c r="LR10" s="375"/>
      <c r="LS10" s="375"/>
      <c r="LT10" s="375"/>
      <c r="LU10" s="375"/>
      <c r="LV10" s="375"/>
      <c r="LW10" s="375"/>
      <c r="LX10" s="375"/>
      <c r="LY10" s="375"/>
      <c r="LZ10" s="375"/>
      <c r="MA10" s="375"/>
      <c r="MB10" s="375"/>
      <c r="MC10" s="375"/>
      <c r="MD10" s="375"/>
      <c r="ME10" s="375"/>
      <c r="MF10" s="375"/>
      <c r="MG10" s="375"/>
      <c r="MH10" s="375"/>
      <c r="MI10" s="375"/>
      <c r="MJ10" s="375"/>
      <c r="MK10" s="375"/>
      <c r="ML10" s="375"/>
      <c r="MM10" s="375"/>
      <c r="MN10" s="375"/>
      <c r="MO10" s="375"/>
      <c r="MP10" s="375"/>
      <c r="MQ10" s="375"/>
      <c r="MR10" s="375"/>
      <c r="MS10" s="375"/>
      <c r="MT10" s="375"/>
      <c r="MU10" s="375"/>
      <c r="MV10" s="375"/>
      <c r="MW10" s="375"/>
      <c r="MX10" s="375"/>
      <c r="MY10" s="375"/>
      <c r="MZ10" s="375"/>
      <c r="NA10" s="375"/>
      <c r="NB10" s="375"/>
      <c r="NC10" s="375"/>
      <c r="ND10" s="375"/>
      <c r="NE10" s="375"/>
      <c r="NF10" s="375"/>
      <c r="NG10" s="375"/>
      <c r="NH10" s="375"/>
      <c r="NI10" s="375"/>
      <c r="NJ10" s="375"/>
      <c r="NK10" s="375"/>
      <c r="NL10" s="375"/>
      <c r="NM10" s="375"/>
      <c r="NN10" s="375"/>
      <c r="NO10" s="375"/>
      <c r="NP10" s="375"/>
      <c r="NQ10" s="375"/>
      <c r="NR10" s="375"/>
      <c r="NS10" s="375"/>
      <c r="NT10" s="375"/>
      <c r="NU10" s="375"/>
      <c r="NV10" s="375"/>
      <c r="NW10" s="375"/>
      <c r="NX10" s="375"/>
      <c r="NY10" s="375"/>
      <c r="NZ10" s="375"/>
      <c r="OA10" s="375"/>
      <c r="OB10" s="375"/>
      <c r="OC10" s="375"/>
      <c r="OD10" s="375"/>
      <c r="OE10" s="375"/>
      <c r="OF10" s="375"/>
      <c r="OG10" s="375"/>
      <c r="OH10" s="375"/>
      <c r="OI10" s="375"/>
      <c r="OJ10" s="375"/>
      <c r="OK10" s="375"/>
      <c r="OL10" s="375"/>
      <c r="OM10" s="375"/>
      <c r="ON10" s="375"/>
      <c r="OO10" s="375"/>
      <c r="OP10" s="375"/>
      <c r="OQ10" s="375"/>
      <c r="OR10" s="375"/>
      <c r="OS10" s="375"/>
      <c r="OT10" s="375"/>
      <c r="OU10" s="375"/>
      <c r="OV10" s="375"/>
      <c r="OW10" s="375"/>
      <c r="OX10" s="375"/>
      <c r="OY10" s="375"/>
      <c r="OZ10" s="375"/>
      <c r="PA10" s="375"/>
      <c r="PB10" s="375"/>
      <c r="PC10" s="375"/>
      <c r="PD10" s="375"/>
      <c r="PE10" s="375"/>
      <c r="PF10" s="375"/>
      <c r="PG10" s="375"/>
      <c r="PH10" s="375"/>
      <c r="PI10" s="375"/>
      <c r="PJ10" s="375"/>
      <c r="PK10" s="375"/>
      <c r="PL10" s="375"/>
      <c r="PM10" s="375"/>
      <c r="PN10" s="375"/>
      <c r="PO10" s="375"/>
      <c r="PP10" s="375"/>
      <c r="PQ10" s="375"/>
      <c r="PR10" s="375"/>
      <c r="PS10" s="375"/>
      <c r="PT10" s="375"/>
      <c r="PU10" s="375"/>
      <c r="PV10" s="375"/>
      <c r="PW10" s="375"/>
      <c r="PX10" s="375"/>
      <c r="PY10" s="375"/>
      <c r="PZ10" s="375"/>
      <c r="QA10" s="375"/>
      <c r="QB10" s="375"/>
      <c r="QC10" s="375"/>
      <c r="QD10" s="375"/>
      <c r="QE10" s="375"/>
      <c r="QF10" s="375"/>
      <c r="QG10" s="375"/>
      <c r="QH10" s="375"/>
      <c r="QI10" s="375"/>
      <c r="QJ10" s="375"/>
      <c r="QK10" s="375"/>
      <c r="QL10" s="375"/>
      <c r="QM10" s="375"/>
      <c r="QN10" s="375"/>
      <c r="QO10" s="375"/>
      <c r="QP10" s="375"/>
      <c r="QQ10" s="375"/>
      <c r="QR10" s="375"/>
      <c r="QS10" s="375"/>
      <c r="QT10" s="375"/>
      <c r="QU10" s="375"/>
      <c r="QV10" s="375"/>
      <c r="QW10" s="375"/>
      <c r="QX10" s="375"/>
      <c r="QY10" s="375"/>
      <c r="QZ10" s="375"/>
      <c r="RA10" s="375"/>
      <c r="RB10" s="375"/>
      <c r="RC10" s="375"/>
      <c r="RD10" s="375"/>
      <c r="RE10" s="375"/>
      <c r="RF10" s="375"/>
      <c r="RG10" s="375"/>
      <c r="RH10" s="375"/>
      <c r="RI10" s="375"/>
      <c r="RJ10" s="375"/>
      <c r="RK10" s="375"/>
      <c r="RL10" s="375"/>
      <c r="RM10" s="375"/>
      <c r="RN10" s="375"/>
      <c r="RO10" s="375"/>
      <c r="RP10" s="375"/>
      <c r="RQ10" s="375"/>
      <c r="RR10" s="375"/>
      <c r="RS10" s="375"/>
      <c r="RT10" s="375"/>
      <c r="RU10" s="375"/>
      <c r="RV10" s="375"/>
      <c r="RW10" s="375"/>
      <c r="RX10" s="375"/>
      <c r="RY10" s="375"/>
      <c r="RZ10" s="375"/>
      <c r="SA10" s="375"/>
      <c r="SB10" s="375"/>
      <c r="SC10" s="375"/>
      <c r="SD10" s="375"/>
      <c r="SE10" s="375"/>
      <c r="SF10" s="375"/>
      <c r="SG10" s="375"/>
      <c r="SH10" s="375"/>
      <c r="SI10" s="375"/>
      <c r="SJ10" s="375"/>
      <c r="SK10" s="375"/>
      <c r="SL10" s="375"/>
      <c r="SM10" s="375"/>
      <c r="SN10" s="375"/>
      <c r="SO10" s="375"/>
      <c r="SP10" s="375"/>
      <c r="SQ10" s="375"/>
      <c r="SR10" s="375"/>
      <c r="SS10" s="375"/>
      <c r="ST10" s="375"/>
      <c r="SU10" s="375"/>
      <c r="SV10" s="375"/>
      <c r="SW10" s="375"/>
      <c r="SX10" s="375"/>
      <c r="SY10" s="375"/>
      <c r="SZ10" s="375"/>
      <c r="TA10" s="375"/>
      <c r="TB10" s="375"/>
      <c r="TC10" s="375"/>
      <c r="TD10" s="375"/>
      <c r="TE10" s="375"/>
      <c r="TF10" s="375"/>
      <c r="TG10" s="375"/>
      <c r="TH10" s="375"/>
      <c r="TI10" s="375"/>
      <c r="TJ10" s="375"/>
      <c r="TK10" s="375"/>
      <c r="TL10" s="375"/>
      <c r="TM10" s="375"/>
      <c r="TN10" s="375"/>
      <c r="TO10" s="375"/>
      <c r="TP10" s="375"/>
      <c r="TQ10" s="375"/>
      <c r="TR10" s="375"/>
      <c r="TS10" s="375"/>
      <c r="TT10" s="375"/>
      <c r="TU10" s="375"/>
      <c r="TV10" s="375"/>
      <c r="TW10" s="375"/>
      <c r="TX10" s="375"/>
      <c r="TY10" s="375"/>
      <c r="TZ10" s="375"/>
      <c r="UA10" s="375"/>
      <c r="UB10" s="375"/>
      <c r="UC10" s="375"/>
      <c r="UD10" s="375"/>
      <c r="UE10" s="375"/>
      <c r="UF10" s="375"/>
      <c r="UG10" s="375"/>
      <c r="UH10" s="375"/>
      <c r="UI10" s="375"/>
      <c r="UJ10" s="375"/>
      <c r="UK10" s="375"/>
      <c r="UL10" s="375"/>
      <c r="UM10" s="375"/>
      <c r="UN10" s="375"/>
      <c r="UO10" s="375"/>
      <c r="UP10" s="375"/>
      <c r="UQ10" s="375"/>
      <c r="UR10" s="375"/>
      <c r="US10" s="375"/>
      <c r="UT10" s="375"/>
      <c r="UU10" s="375"/>
      <c r="UV10" s="375"/>
      <c r="UW10" s="375"/>
      <c r="UX10" s="375"/>
      <c r="UY10" s="375"/>
      <c r="UZ10" s="375"/>
      <c r="VA10" s="375"/>
      <c r="VB10" s="375"/>
      <c r="VC10" s="375"/>
      <c r="VD10" s="375"/>
      <c r="VE10" s="375"/>
      <c r="VF10" s="375"/>
      <c r="VG10" s="375"/>
      <c r="VH10" s="375"/>
      <c r="VI10" s="375"/>
      <c r="VJ10" s="375"/>
      <c r="VK10" s="375"/>
      <c r="VL10" s="375"/>
      <c r="VM10" s="375"/>
      <c r="VN10" s="375"/>
      <c r="VO10" s="375"/>
      <c r="VP10" s="375"/>
      <c r="VQ10" s="375"/>
      <c r="VR10" s="375"/>
      <c r="VS10" s="375"/>
      <c r="VT10" s="375"/>
      <c r="VU10" s="375"/>
      <c r="VV10" s="375"/>
      <c r="VW10" s="375"/>
      <c r="VX10" s="375"/>
      <c r="VY10" s="375"/>
      <c r="VZ10" s="375"/>
      <c r="WA10" s="375"/>
      <c r="WB10" s="375"/>
      <c r="WC10" s="375"/>
      <c r="WD10" s="375"/>
      <c r="WE10" s="375"/>
      <c r="WF10" s="375"/>
      <c r="WG10" s="375"/>
      <c r="WH10" s="375"/>
      <c r="WI10" s="375"/>
      <c r="WJ10" s="375"/>
      <c r="WK10" s="375"/>
      <c r="WL10" s="375"/>
      <c r="WM10" s="375"/>
      <c r="WN10" s="375"/>
      <c r="WO10" s="375"/>
      <c r="WP10" s="375"/>
      <c r="WQ10" s="375"/>
      <c r="WR10" s="375"/>
      <c r="WS10" s="375"/>
      <c r="WT10" s="375"/>
      <c r="WU10" s="375"/>
      <c r="WV10" s="375"/>
      <c r="WW10" s="375"/>
      <c r="WX10" s="375"/>
      <c r="WY10" s="375"/>
      <c r="WZ10" s="375"/>
      <c r="XA10" s="375"/>
      <c r="XB10" s="375"/>
      <c r="XC10" s="375"/>
      <c r="XD10" s="375"/>
      <c r="XE10" s="375"/>
      <c r="XF10" s="375"/>
      <c r="XG10" s="375"/>
      <c r="XH10" s="375"/>
      <c r="XI10" s="375"/>
      <c r="XJ10" s="375"/>
      <c r="XK10" s="375"/>
      <c r="XL10" s="375"/>
      <c r="XM10" s="375"/>
      <c r="XN10" s="375"/>
      <c r="XO10" s="375"/>
      <c r="XP10" s="375"/>
      <c r="XQ10" s="375"/>
      <c r="XR10" s="375"/>
      <c r="XS10" s="375"/>
      <c r="XT10" s="375"/>
      <c r="XU10" s="375"/>
      <c r="XV10" s="375"/>
      <c r="XW10" s="375"/>
      <c r="XX10" s="375"/>
      <c r="XY10" s="375"/>
      <c r="XZ10" s="375"/>
      <c r="YA10" s="375"/>
      <c r="YB10" s="375"/>
      <c r="YC10" s="375"/>
      <c r="YD10" s="375"/>
      <c r="YE10" s="375"/>
      <c r="YF10" s="375"/>
      <c r="YG10" s="375"/>
      <c r="YH10" s="375"/>
      <c r="YI10" s="375"/>
      <c r="YJ10" s="375"/>
      <c r="YK10" s="375"/>
      <c r="YL10" s="375"/>
      <c r="YM10" s="375"/>
      <c r="YN10" s="375"/>
      <c r="YO10" s="375"/>
      <c r="YP10" s="375"/>
      <c r="YQ10" s="375"/>
      <c r="YR10" s="375"/>
      <c r="YS10" s="375"/>
      <c r="YT10" s="375"/>
      <c r="YU10" s="375"/>
      <c r="YV10" s="375"/>
      <c r="YW10" s="375"/>
      <c r="YX10" s="375"/>
      <c r="YY10" s="375"/>
      <c r="YZ10" s="375"/>
      <c r="ZA10" s="375"/>
      <c r="ZB10" s="375"/>
      <c r="ZC10" s="375"/>
      <c r="ZD10" s="375"/>
      <c r="ZE10" s="375"/>
      <c r="ZF10" s="375"/>
      <c r="ZG10" s="375"/>
      <c r="ZH10" s="375"/>
      <c r="ZI10" s="375"/>
      <c r="ZJ10" s="375"/>
      <c r="ZK10" s="375"/>
      <c r="ZL10" s="375"/>
      <c r="ZM10" s="375"/>
      <c r="ZN10" s="375"/>
      <c r="ZO10" s="375"/>
      <c r="ZP10" s="375"/>
      <c r="ZQ10" s="375"/>
      <c r="ZR10" s="375"/>
      <c r="ZS10" s="375"/>
      <c r="ZT10" s="375"/>
      <c r="ZU10" s="375"/>
      <c r="ZV10" s="375"/>
      <c r="ZW10" s="375"/>
      <c r="ZX10" s="375"/>
      <c r="ZY10" s="375"/>
      <c r="ZZ10" s="375"/>
      <c r="AAA10" s="375"/>
      <c r="AAB10" s="375"/>
      <c r="AAC10" s="375"/>
      <c r="AAD10" s="375"/>
      <c r="AAE10" s="375"/>
      <c r="AAF10" s="375"/>
      <c r="AAG10" s="375"/>
      <c r="AAH10" s="375"/>
      <c r="AAI10" s="375"/>
      <c r="AAJ10" s="375"/>
      <c r="AAK10" s="375"/>
      <c r="AAL10" s="375"/>
      <c r="AAM10" s="375"/>
      <c r="AAN10" s="375"/>
      <c r="AAO10" s="375"/>
      <c r="AAP10" s="375"/>
      <c r="AAQ10" s="375"/>
      <c r="AAR10" s="375"/>
      <c r="AAS10" s="375"/>
      <c r="AAT10" s="375"/>
      <c r="AAU10" s="375"/>
      <c r="AAV10" s="375"/>
      <c r="AAW10" s="375"/>
      <c r="AAX10" s="375"/>
      <c r="AAY10" s="375"/>
      <c r="AAZ10" s="375"/>
      <c r="ABA10" s="375"/>
      <c r="ABB10" s="375"/>
      <c r="ABC10" s="375"/>
      <c r="ABD10" s="375"/>
      <c r="ABE10" s="375"/>
      <c r="ABF10" s="375"/>
      <c r="ABG10" s="375"/>
      <c r="ABH10" s="375"/>
      <c r="ABI10" s="375"/>
      <c r="ABJ10" s="375"/>
      <c r="ABK10" s="375"/>
      <c r="ABL10" s="375"/>
      <c r="ABM10" s="375"/>
      <c r="ABN10" s="375"/>
      <c r="ABO10" s="375"/>
      <c r="ABP10" s="375"/>
      <c r="ABQ10" s="375"/>
      <c r="ABR10" s="375"/>
      <c r="ABS10" s="375"/>
      <c r="ABT10" s="375"/>
      <c r="ABU10" s="375"/>
      <c r="ABV10" s="375"/>
      <c r="ABW10" s="375"/>
      <c r="ABX10" s="375"/>
      <c r="ABY10" s="375"/>
      <c r="ABZ10" s="375"/>
      <c r="ACA10" s="375"/>
      <c r="ACB10" s="375"/>
      <c r="ACC10" s="375"/>
      <c r="ACD10" s="375"/>
      <c r="ACE10" s="375"/>
      <c r="ACF10" s="375"/>
      <c r="ACG10" s="375"/>
      <c r="ACH10" s="375"/>
      <c r="ACI10" s="375"/>
      <c r="ACJ10" s="375"/>
      <c r="ACK10" s="375"/>
      <c r="ACL10" s="375"/>
      <c r="ACM10" s="375"/>
      <c r="ACN10" s="375"/>
      <c r="ACO10" s="375"/>
      <c r="ACP10" s="375"/>
      <c r="ACQ10" s="375"/>
      <c r="ACR10" s="375"/>
      <c r="ACS10" s="375"/>
      <c r="ACT10" s="375"/>
      <c r="ACU10" s="375"/>
      <c r="ACV10" s="375"/>
      <c r="ACW10" s="375"/>
      <c r="ACX10" s="375"/>
      <c r="ACY10" s="375"/>
      <c r="ACZ10" s="375"/>
      <c r="ADA10" s="375"/>
      <c r="ADB10" s="375"/>
      <c r="ADC10" s="375"/>
      <c r="ADD10" s="375"/>
      <c r="ADE10" s="375"/>
      <c r="ADF10" s="375"/>
      <c r="ADG10" s="375"/>
      <c r="ADH10" s="375"/>
      <c r="ADI10" s="375"/>
      <c r="ADJ10" s="375"/>
      <c r="ADK10" s="375"/>
      <c r="ADL10" s="375"/>
      <c r="ADM10" s="375"/>
      <c r="ADN10" s="375"/>
      <c r="ADO10" s="375"/>
      <c r="ADP10" s="375"/>
      <c r="ADQ10" s="375"/>
      <c r="ADR10" s="375"/>
      <c r="ADS10" s="375"/>
      <c r="ADT10" s="375"/>
      <c r="ADU10" s="375"/>
      <c r="ADV10" s="375"/>
      <c r="ADW10" s="375"/>
      <c r="ADX10" s="375"/>
      <c r="ADY10" s="375"/>
      <c r="ADZ10" s="375"/>
      <c r="AEA10" s="375"/>
      <c r="AEB10" s="375"/>
      <c r="AEC10" s="375"/>
      <c r="AED10" s="375"/>
      <c r="AEE10" s="375"/>
      <c r="AEF10" s="375"/>
      <c r="AEG10" s="375"/>
      <c r="AEH10" s="375"/>
      <c r="AEI10" s="375"/>
      <c r="AEJ10" s="375"/>
      <c r="AEK10" s="375"/>
      <c r="AEL10" s="375"/>
      <c r="AEM10" s="375"/>
      <c r="AEN10" s="375"/>
      <c r="AEO10" s="375"/>
      <c r="AEP10" s="375"/>
      <c r="AEQ10" s="375"/>
      <c r="AER10" s="375"/>
      <c r="AES10" s="375"/>
      <c r="AET10" s="375"/>
      <c r="AEU10" s="375"/>
      <c r="AEV10" s="375"/>
      <c r="AEW10" s="375"/>
      <c r="AEX10" s="375"/>
      <c r="AEY10" s="375"/>
      <c r="AEZ10" s="375"/>
      <c r="AFA10" s="375"/>
      <c r="AFB10" s="375"/>
      <c r="AFC10" s="375"/>
      <c r="AFD10" s="375"/>
      <c r="AFE10" s="375"/>
      <c r="AFF10" s="375"/>
      <c r="AFG10" s="375"/>
      <c r="AFH10" s="375"/>
      <c r="AFI10" s="375"/>
      <c r="AFJ10" s="375"/>
      <c r="AFK10" s="375"/>
      <c r="AFL10" s="375"/>
      <c r="AFM10" s="375"/>
      <c r="AFN10" s="375"/>
      <c r="AFO10" s="375"/>
      <c r="AFP10" s="375"/>
      <c r="AFQ10" s="375"/>
      <c r="AFR10" s="375"/>
      <c r="AFS10" s="375"/>
      <c r="AFT10" s="375"/>
      <c r="AFU10" s="375"/>
      <c r="AFV10" s="375"/>
      <c r="AFW10" s="375"/>
      <c r="AFX10" s="375"/>
      <c r="AFY10" s="375"/>
      <c r="AFZ10" s="375"/>
      <c r="AGA10" s="375"/>
      <c r="AGB10" s="375"/>
      <c r="AGC10" s="375"/>
      <c r="AGD10" s="375"/>
      <c r="AGE10" s="375"/>
      <c r="AGF10" s="375"/>
      <c r="AGG10" s="375"/>
      <c r="AGH10" s="375"/>
      <c r="AGI10" s="375"/>
      <c r="AGJ10" s="375"/>
      <c r="AGK10" s="375"/>
      <c r="AGL10" s="375"/>
      <c r="AGM10" s="375"/>
      <c r="AGN10" s="375"/>
      <c r="AGO10" s="375"/>
      <c r="AGP10" s="375"/>
      <c r="AGQ10" s="375"/>
      <c r="AGR10" s="375"/>
      <c r="AGS10" s="375"/>
      <c r="AGT10" s="375"/>
      <c r="AGU10" s="375"/>
      <c r="AGV10" s="375"/>
      <c r="AGW10" s="375"/>
      <c r="AGX10" s="375"/>
      <c r="AGY10" s="375"/>
      <c r="AGZ10" s="375"/>
      <c r="AHA10" s="375"/>
      <c r="AHB10" s="375"/>
      <c r="AHC10" s="375"/>
      <c r="AHD10" s="375"/>
      <c r="AHE10" s="375"/>
      <c r="AHF10" s="375"/>
      <c r="AHG10" s="375"/>
      <c r="AHH10" s="375"/>
      <c r="AHI10" s="375"/>
      <c r="AHJ10" s="375"/>
      <c r="AHK10" s="375"/>
      <c r="AHL10" s="375"/>
      <c r="AHM10" s="375"/>
      <c r="AHN10" s="375"/>
      <c r="AHO10" s="375"/>
      <c r="AHP10" s="375"/>
      <c r="AHQ10" s="375"/>
      <c r="AHR10" s="375"/>
      <c r="AHS10" s="375"/>
      <c r="AHT10" s="375"/>
      <c r="AHU10" s="375"/>
      <c r="AHV10" s="375"/>
      <c r="AHW10" s="375"/>
      <c r="AHX10" s="375"/>
      <c r="AHY10" s="375"/>
      <c r="AHZ10" s="375"/>
      <c r="AIA10" s="375"/>
      <c r="AIB10" s="375"/>
      <c r="AIC10" s="375"/>
      <c r="AID10" s="375"/>
      <c r="AIE10" s="375"/>
      <c r="AIF10" s="375"/>
      <c r="AIG10" s="375"/>
      <c r="AIH10" s="375"/>
      <c r="AII10" s="375"/>
      <c r="AIJ10" s="375"/>
      <c r="AIK10" s="375"/>
      <c r="AIL10" s="375"/>
      <c r="AIM10" s="375"/>
      <c r="AIN10" s="375"/>
      <c r="AIO10" s="375"/>
      <c r="AIP10" s="375"/>
      <c r="AIQ10" s="375"/>
      <c r="AIR10" s="375"/>
      <c r="AIS10" s="375"/>
      <c r="AIT10" s="375"/>
      <c r="AIU10" s="375"/>
      <c r="AIV10" s="375"/>
      <c r="AIW10" s="375"/>
      <c r="AIX10" s="375"/>
      <c r="AIY10" s="375"/>
      <c r="AIZ10" s="375"/>
      <c r="AJA10" s="375"/>
      <c r="AJB10" s="375"/>
      <c r="AJC10" s="375"/>
      <c r="AJD10" s="375"/>
      <c r="AJE10" s="375"/>
      <c r="AJF10" s="375"/>
      <c r="AJG10" s="375"/>
      <c r="AJH10" s="375"/>
      <c r="AJI10" s="375"/>
      <c r="AJJ10" s="375"/>
      <c r="AJK10" s="375"/>
      <c r="AJL10" s="375"/>
      <c r="AJM10" s="375"/>
      <c r="AJN10" s="375"/>
      <c r="AJO10" s="375"/>
      <c r="AJP10" s="375"/>
      <c r="AJQ10" s="375"/>
      <c r="AJR10" s="375"/>
      <c r="AJS10" s="375"/>
      <c r="AJT10" s="375"/>
      <c r="AJU10" s="375"/>
      <c r="AJV10" s="375"/>
      <c r="AJW10" s="375"/>
      <c r="AJX10" s="375"/>
      <c r="AJY10" s="375"/>
      <c r="AJZ10" s="375"/>
      <c r="AKA10" s="375"/>
      <c r="AKB10" s="375"/>
      <c r="AKC10" s="375"/>
      <c r="AKD10" s="375"/>
      <c r="AKE10" s="375"/>
      <c r="AKF10" s="375"/>
      <c r="AKG10" s="375"/>
      <c r="AKH10" s="375"/>
      <c r="AKI10" s="375"/>
      <c r="AKJ10" s="375"/>
      <c r="AKK10" s="375"/>
      <c r="AKL10" s="375"/>
      <c r="AKM10" s="375"/>
      <c r="AKN10" s="375"/>
      <c r="AKO10" s="375"/>
      <c r="AKP10" s="375"/>
      <c r="AKQ10" s="375"/>
      <c r="AKR10" s="375"/>
      <c r="AKS10" s="375"/>
      <c r="AKT10" s="375"/>
      <c r="AKU10" s="375"/>
      <c r="AKV10" s="375"/>
      <c r="AKW10" s="375"/>
      <c r="AKX10" s="375"/>
      <c r="AKY10" s="375"/>
      <c r="AKZ10" s="375"/>
      <c r="ALA10" s="375"/>
      <c r="ALB10" s="375"/>
      <c r="ALC10" s="375"/>
      <c r="ALD10" s="375"/>
      <c r="ALE10" s="375"/>
      <c r="ALF10" s="375"/>
      <c r="ALG10" s="375"/>
      <c r="ALH10" s="375"/>
      <c r="ALI10" s="375"/>
      <c r="ALJ10" s="375"/>
      <c r="ALK10" s="375"/>
      <c r="ALL10" s="375"/>
      <c r="ALM10" s="375"/>
      <c r="ALN10" s="375"/>
      <c r="ALO10" s="375"/>
      <c r="ALP10" s="375"/>
      <c r="ALQ10" s="375"/>
      <c r="ALR10" s="375"/>
      <c r="ALS10" s="375"/>
      <c r="ALT10" s="375"/>
      <c r="ALU10" s="375"/>
      <c r="ALV10" s="375"/>
      <c r="ALW10" s="375"/>
      <c r="ALX10" s="375"/>
      <c r="ALY10" s="375"/>
      <c r="ALZ10" s="375"/>
      <c r="AMA10" s="375"/>
      <c r="AMB10" s="375"/>
      <c r="AMC10" s="375"/>
      <c r="AMD10" s="375"/>
      <c r="AME10" s="375"/>
      <c r="AMF10" s="375"/>
    </row>
    <row r="11" spans="1:1020" x14ac:dyDescent="0.2">
      <c r="A11" s="24"/>
      <c r="B11" s="54"/>
      <c r="C11" s="54"/>
      <c r="D11" s="91"/>
    </row>
    <row r="12" spans="1:1020" ht="15" customHeight="1" x14ac:dyDescent="0.2">
      <c r="A12" s="85" t="s">
        <v>451</v>
      </c>
      <c r="B12" s="85"/>
      <c r="C12" s="85"/>
      <c r="D12" s="85"/>
    </row>
    <row r="13" spans="1:1020" ht="13.9" customHeight="1" x14ac:dyDescent="0.2">
      <c r="A13" s="378" t="s">
        <v>461</v>
      </c>
      <c r="B13" s="378"/>
      <c r="C13" s="378"/>
      <c r="D13" s="378"/>
    </row>
    <row r="14" spans="1:1020" x14ac:dyDescent="0.2">
      <c r="A14" s="378"/>
      <c r="B14" s="378"/>
      <c r="C14" s="378"/>
      <c r="D14" s="378"/>
    </row>
    <row r="15" spans="1:1020" ht="13.9" customHeight="1" x14ac:dyDescent="0.2">
      <c r="A15" s="378" t="s">
        <v>464</v>
      </c>
      <c r="B15" s="378"/>
      <c r="C15" s="378"/>
      <c r="D15" s="93"/>
    </row>
    <row r="16" spans="1:1020" x14ac:dyDescent="0.2">
      <c r="A16" s="379"/>
      <c r="B16" s="379"/>
      <c r="C16" s="379"/>
    </row>
    <row r="17" spans="1:3" x14ac:dyDescent="0.2">
      <c r="A17" s="379"/>
      <c r="B17" s="379"/>
      <c r="C17" s="379"/>
    </row>
  </sheetData>
  <mergeCells count="2">
    <mergeCell ref="A13:D14"/>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r:id="rId1"/>
  <headerFooter>
    <oddHeader>&amp;L&amp;12INJEP&amp;C&amp;12OCCITANIE&amp;R&amp;12FICHE RÉGIONALE DU SPORT 2019</oddHeader>
    <oddFooter>&amp;CPage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A18" sqref="A18"/>
    </sheetView>
  </sheetViews>
  <sheetFormatPr baseColWidth="10" defaultColWidth="9" defaultRowHeight="14.25" x14ac:dyDescent="0.2"/>
  <cols>
    <col min="1" max="1" width="31.25" style="343"/>
    <col min="2" max="5" width="15.625" style="343"/>
    <col min="6" max="6" width="8.125" style="343"/>
    <col min="7" max="7" width="8.25" style="343"/>
    <col min="8" max="8" width="14.5" style="343"/>
    <col min="9" max="9" width="14.75" style="343"/>
    <col min="10" max="10" width="15.5" style="343"/>
    <col min="11" max="11" width="31.125" style="343"/>
    <col min="12" max="1025" width="10.625" style="343"/>
    <col min="1026" max="16384" width="9" style="351"/>
  </cols>
  <sheetData>
    <row r="1" spans="1:7" ht="15" x14ac:dyDescent="0.2">
      <c r="A1" s="20" t="s">
        <v>39</v>
      </c>
      <c r="B1" s="21"/>
      <c r="C1" s="21"/>
      <c r="D1" s="351"/>
      <c r="E1" s="351"/>
      <c r="F1" s="351"/>
      <c r="G1" s="351"/>
    </row>
    <row r="2" spans="1:7" ht="15" x14ac:dyDescent="0.2">
      <c r="A2" s="20"/>
      <c r="B2" s="21"/>
      <c r="C2" s="21"/>
      <c r="D2" s="351"/>
      <c r="E2" s="351"/>
      <c r="F2" s="351"/>
      <c r="G2" s="351"/>
    </row>
    <row r="3" spans="1:7" x14ac:dyDescent="0.2">
      <c r="A3" s="22" t="s">
        <v>95</v>
      </c>
      <c r="B3" s="22"/>
      <c r="C3" s="22"/>
      <c r="D3" s="351"/>
      <c r="E3" s="351"/>
      <c r="F3" s="351"/>
      <c r="G3" s="351"/>
    </row>
    <row r="4" spans="1:7" x14ac:dyDescent="0.2">
      <c r="A4" s="22"/>
      <c r="B4" s="22"/>
      <c r="C4" s="22"/>
      <c r="D4" s="351"/>
      <c r="E4" s="351"/>
      <c r="F4" s="351"/>
      <c r="G4" s="351"/>
    </row>
    <row r="5" spans="1:7" ht="14.1" customHeight="1" x14ac:dyDescent="0.2">
      <c r="A5" s="24"/>
      <c r="B5" s="380" t="s">
        <v>42</v>
      </c>
      <c r="C5" s="380"/>
      <c r="D5" s="383" t="s">
        <v>43</v>
      </c>
      <c r="E5" s="383"/>
      <c r="F5" s="351"/>
      <c r="G5" s="351"/>
    </row>
    <row r="6" spans="1:7" ht="14.1" customHeight="1" x14ac:dyDescent="0.2">
      <c r="A6" s="94"/>
      <c r="B6" s="344" t="s">
        <v>96</v>
      </c>
      <c r="C6" s="344" t="s">
        <v>97</v>
      </c>
      <c r="D6" s="344" t="s">
        <v>96</v>
      </c>
      <c r="E6" s="344" t="s">
        <v>97</v>
      </c>
      <c r="F6" s="351"/>
      <c r="G6" s="351"/>
    </row>
    <row r="7" spans="1:7" ht="14.1" customHeight="1" x14ac:dyDescent="0.2">
      <c r="A7" s="45" t="s">
        <v>99</v>
      </c>
      <c r="B7" s="90">
        <v>0.30299999999999999</v>
      </c>
      <c r="C7" s="90">
        <v>0.108</v>
      </c>
      <c r="D7" s="376">
        <v>0.30387178523637198</v>
      </c>
      <c r="E7" s="90">
        <v>9.9768465158067698E-2</v>
      </c>
      <c r="F7" s="351"/>
      <c r="G7" s="351"/>
    </row>
    <row r="8" spans="1:7" ht="14.1" customHeight="1" x14ac:dyDescent="0.2">
      <c r="A8" s="46" t="s">
        <v>98</v>
      </c>
      <c r="B8" s="28">
        <v>0.27600000000000002</v>
      </c>
      <c r="C8" s="28">
        <v>0.11</v>
      </c>
      <c r="D8" s="28">
        <v>0.24964121147770901</v>
      </c>
      <c r="E8" s="28">
        <v>0.138514025942407</v>
      </c>
      <c r="F8" s="351"/>
      <c r="G8" s="351"/>
    </row>
    <row r="9" spans="1:7" x14ac:dyDescent="0.2">
      <c r="A9" s="46" t="s">
        <v>469</v>
      </c>
      <c r="B9" s="58">
        <v>0.12</v>
      </c>
      <c r="C9" s="58">
        <v>7.0000000000000007E-2</v>
      </c>
      <c r="D9" s="58">
        <v>7.0000000000000007E-2</v>
      </c>
      <c r="E9" s="58">
        <v>0.08</v>
      </c>
    </row>
    <row r="10" spans="1:7" ht="14.1" customHeight="1" x14ac:dyDescent="0.2">
      <c r="A10" s="46" t="s">
        <v>101</v>
      </c>
      <c r="B10" s="58">
        <v>8.4000000000000005E-2</v>
      </c>
      <c r="C10" s="36">
        <v>0.28999999999999998</v>
      </c>
      <c r="D10" s="58">
        <v>0.106762007811694</v>
      </c>
      <c r="E10" s="58">
        <v>0.28214506497518899</v>
      </c>
      <c r="F10" s="351"/>
      <c r="G10" s="351"/>
    </row>
    <row r="11" spans="1:7" ht="14.1" customHeight="1" x14ac:dyDescent="0.2">
      <c r="A11" s="47" t="s">
        <v>100</v>
      </c>
      <c r="B11" s="92">
        <v>6.8000000000000005E-2</v>
      </c>
      <c r="C11" s="92">
        <v>0.16</v>
      </c>
      <c r="D11" s="92">
        <v>9.8190340886626107E-2</v>
      </c>
      <c r="E11" s="92">
        <v>0.168868405108174</v>
      </c>
      <c r="F11" s="351"/>
      <c r="G11" s="351"/>
    </row>
    <row r="13" spans="1:7" ht="15" customHeight="1" x14ac:dyDescent="0.2">
      <c r="A13" s="85" t="s">
        <v>451</v>
      </c>
      <c r="B13" s="95"/>
      <c r="C13" s="95"/>
      <c r="D13" s="95"/>
      <c r="E13" s="95"/>
      <c r="F13" s="351"/>
      <c r="G13" s="351"/>
    </row>
    <row r="14" spans="1:7" ht="15.95" customHeight="1" x14ac:dyDescent="0.2">
      <c r="A14" s="22" t="s">
        <v>452</v>
      </c>
      <c r="B14" s="351"/>
      <c r="C14" s="351"/>
      <c r="D14" s="351"/>
      <c r="E14" s="351"/>
      <c r="F14" s="351"/>
      <c r="G14" s="351"/>
    </row>
    <row r="15" spans="1:7" ht="14.25" customHeight="1" x14ac:dyDescent="0.2">
      <c r="A15" s="378" t="s">
        <v>470</v>
      </c>
      <c r="B15" s="378"/>
      <c r="C15" s="378"/>
      <c r="D15" s="378"/>
      <c r="E15" s="378"/>
      <c r="F15" s="346"/>
      <c r="G15" s="346"/>
    </row>
    <row r="16" spans="1:7" x14ac:dyDescent="0.2">
      <c r="A16" s="379"/>
      <c r="B16" s="379"/>
      <c r="C16" s="379"/>
      <c r="D16" s="379"/>
      <c r="E16" s="379"/>
    </row>
    <row r="17" spans="1:5" x14ac:dyDescent="0.2">
      <c r="A17" s="379"/>
      <c r="B17" s="379"/>
      <c r="C17" s="379"/>
      <c r="D17" s="379"/>
      <c r="E17" s="379"/>
    </row>
  </sheetData>
  <mergeCells count="3">
    <mergeCell ref="B5:C5"/>
    <mergeCell ref="D5:E5"/>
    <mergeCell ref="A15:E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r:id="rId1"/>
  <headerFooter>
    <oddHeader>&amp;L&amp;12INJEP&amp;C&amp;12OCCITANIE&amp;R&amp;12FICHE RÉGIONALE DU SPORT 2019</oddHeader>
    <oddFooter>&amp;CPage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A17" sqref="A17"/>
    </sheetView>
  </sheetViews>
  <sheetFormatPr baseColWidth="10" defaultColWidth="9" defaultRowHeight="14.25" x14ac:dyDescent="0.2"/>
  <cols>
    <col min="1" max="1" width="26.25" style="343"/>
    <col min="2" max="5" width="15.625" style="343"/>
    <col min="6" max="1025" width="24.375" style="343"/>
    <col min="1026" max="16384" width="9" style="351"/>
  </cols>
  <sheetData>
    <row r="1" spans="1:5" ht="15" x14ac:dyDescent="0.2">
      <c r="A1" s="20" t="s">
        <v>39</v>
      </c>
      <c r="B1" s="21"/>
      <c r="C1" s="21"/>
      <c r="D1" s="351"/>
      <c r="E1" s="351"/>
    </row>
    <row r="2" spans="1:5" ht="15" x14ac:dyDescent="0.2">
      <c r="A2" s="20"/>
      <c r="B2" s="21"/>
      <c r="C2" s="21"/>
      <c r="D2" s="351"/>
      <c r="E2" s="351"/>
    </row>
    <row r="3" spans="1:5" x14ac:dyDescent="0.2">
      <c r="A3" s="22" t="s">
        <v>102</v>
      </c>
      <c r="B3" s="22"/>
      <c r="C3" s="22"/>
      <c r="D3" s="351"/>
      <c r="E3" s="351"/>
    </row>
    <row r="4" spans="1:5" x14ac:dyDescent="0.2">
      <c r="A4" s="22"/>
      <c r="B4" s="22"/>
      <c r="C4" s="22"/>
      <c r="D4" s="23"/>
      <c r="E4" s="23"/>
    </row>
    <row r="5" spans="1:5" x14ac:dyDescent="0.2">
      <c r="A5" s="24"/>
      <c r="B5" s="380" t="s">
        <v>42</v>
      </c>
      <c r="C5" s="380"/>
      <c r="D5" s="381" t="s">
        <v>43</v>
      </c>
      <c r="E5" s="381"/>
    </row>
    <row r="6" spans="1:5" x14ac:dyDescent="0.2">
      <c r="A6" s="96"/>
      <c r="B6" s="345" t="s">
        <v>96</v>
      </c>
      <c r="C6" s="345" t="s">
        <v>97</v>
      </c>
      <c r="D6" s="345" t="s">
        <v>96</v>
      </c>
      <c r="E6" s="345" t="s">
        <v>97</v>
      </c>
    </row>
    <row r="7" spans="1:5" x14ac:dyDescent="0.2">
      <c r="A7" s="97" t="s">
        <v>103</v>
      </c>
      <c r="B7" s="76">
        <v>0.32500000000000001</v>
      </c>
      <c r="C7" s="76">
        <v>0.55100000000000005</v>
      </c>
      <c r="D7" s="98">
        <v>0.39717891610987399</v>
      </c>
      <c r="E7" s="76">
        <v>0.59121877365632103</v>
      </c>
    </row>
    <row r="8" spans="1:5" x14ac:dyDescent="0.2">
      <c r="A8" s="97" t="s">
        <v>104</v>
      </c>
      <c r="B8" s="86">
        <v>0.45</v>
      </c>
      <c r="C8" s="86">
        <v>0.39</v>
      </c>
      <c r="D8" s="99">
        <v>0.405345211581292</v>
      </c>
      <c r="E8" s="100">
        <v>0.33345950037850097</v>
      </c>
    </row>
    <row r="9" spans="1:5" x14ac:dyDescent="0.2">
      <c r="A9" s="97" t="s">
        <v>105</v>
      </c>
      <c r="B9" s="86">
        <v>0.22</v>
      </c>
      <c r="C9" s="86">
        <v>5.8999999999999997E-2</v>
      </c>
      <c r="D9" s="99">
        <v>0.19747587230883401</v>
      </c>
      <c r="E9" s="100">
        <v>7.5321725965177902E-2</v>
      </c>
    </row>
    <row r="10" spans="1:5" x14ac:dyDescent="0.2">
      <c r="A10" s="101" t="s">
        <v>70</v>
      </c>
      <c r="B10" s="102">
        <v>1</v>
      </c>
      <c r="C10" s="102">
        <v>1</v>
      </c>
      <c r="D10" s="103">
        <v>1</v>
      </c>
      <c r="E10" s="104">
        <v>1</v>
      </c>
    </row>
    <row r="11" spans="1:5" x14ac:dyDescent="0.2">
      <c r="A11" s="351"/>
      <c r="B11" s="351"/>
      <c r="C11" s="351"/>
      <c r="D11" s="105"/>
      <c r="E11" s="105"/>
    </row>
    <row r="12" spans="1:5" x14ac:dyDescent="0.2">
      <c r="A12" s="85" t="s">
        <v>451</v>
      </c>
      <c r="B12" s="85"/>
      <c r="C12" s="85"/>
      <c r="D12" s="65"/>
      <c r="E12" s="65"/>
    </row>
    <row r="13" spans="1:5" ht="15" customHeight="1" x14ac:dyDescent="0.2">
      <c r="A13" s="22" t="s">
        <v>452</v>
      </c>
      <c r="B13" s="22"/>
      <c r="C13" s="22"/>
      <c r="D13" s="351"/>
      <c r="E13" s="351"/>
    </row>
    <row r="14" spans="1:5" ht="14.25" customHeight="1" x14ac:dyDescent="0.2">
      <c r="A14" s="378" t="s">
        <v>466</v>
      </c>
      <c r="B14" s="378"/>
      <c r="C14" s="378"/>
      <c r="D14" s="378"/>
      <c r="E14" s="378"/>
    </row>
    <row r="15" spans="1:5" x14ac:dyDescent="0.2">
      <c r="A15" s="379"/>
      <c r="B15" s="379"/>
      <c r="C15" s="379"/>
      <c r="D15" s="379"/>
      <c r="E15" s="379"/>
    </row>
    <row r="16" spans="1:5" x14ac:dyDescent="0.2">
      <c r="A16" s="379"/>
      <c r="B16" s="379"/>
      <c r="C16" s="379"/>
      <c r="D16" s="379"/>
      <c r="E16" s="379"/>
    </row>
  </sheetData>
  <mergeCells count="3">
    <mergeCell ref="B5:C5"/>
    <mergeCell ref="D5:E5"/>
    <mergeCell ref="A14:E16"/>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
  <sheetViews>
    <sheetView showGridLines="0" zoomScale="85" zoomScaleNormal="85" workbookViewId="0">
      <selection activeCell="B8" sqref="B8"/>
    </sheetView>
  </sheetViews>
  <sheetFormatPr baseColWidth="10" defaultColWidth="9" defaultRowHeight="14.25" x14ac:dyDescent="0.2"/>
  <cols>
    <col min="1" max="1" width="26.25" style="343"/>
    <col min="2" max="3" width="15.625" style="343"/>
    <col min="4" max="1025" width="10.625" style="343"/>
    <col min="1026" max="16384" width="9" style="351"/>
  </cols>
  <sheetData>
    <row r="1" spans="1:6" ht="15" x14ac:dyDescent="0.2">
      <c r="A1" s="20" t="s">
        <v>39</v>
      </c>
      <c r="B1" s="21"/>
      <c r="C1" s="106"/>
      <c r="D1" s="351"/>
      <c r="E1" s="351"/>
      <c r="F1" s="351"/>
    </row>
    <row r="2" spans="1:6" ht="15" x14ac:dyDescent="0.2">
      <c r="A2" s="20"/>
      <c r="B2" s="21"/>
      <c r="C2" s="106"/>
      <c r="D2" s="351"/>
      <c r="E2" s="351"/>
      <c r="F2" s="351"/>
    </row>
    <row r="3" spans="1:6" x14ac:dyDescent="0.2">
      <c r="A3" s="22" t="s">
        <v>106</v>
      </c>
      <c r="B3" s="22"/>
      <c r="C3" s="107"/>
      <c r="D3" s="351"/>
      <c r="E3" s="351"/>
      <c r="F3" s="351"/>
    </row>
    <row r="4" spans="1:6" x14ac:dyDescent="0.2">
      <c r="A4" s="22"/>
      <c r="B4" s="22"/>
      <c r="C4" s="107"/>
      <c r="D4" s="108"/>
      <c r="E4" s="108"/>
      <c r="F4" s="351"/>
    </row>
    <row r="5" spans="1:6" x14ac:dyDescent="0.2">
      <c r="A5" s="24"/>
      <c r="B5" s="109" t="s">
        <v>42</v>
      </c>
      <c r="C5" s="110" t="s">
        <v>43</v>
      </c>
      <c r="D5" s="108"/>
      <c r="E5" s="108"/>
      <c r="F5" s="351"/>
    </row>
    <row r="6" spans="1:6" ht="23.25" customHeight="1" x14ac:dyDescent="0.2">
      <c r="A6" s="364" t="s">
        <v>448</v>
      </c>
      <c r="B6" s="90">
        <v>0.64600000000000002</v>
      </c>
      <c r="C6" s="111">
        <v>0.66</v>
      </c>
      <c r="D6" s="108"/>
      <c r="E6" s="108"/>
      <c r="F6" s="351"/>
    </row>
    <row r="7" spans="1:6" ht="25.5" x14ac:dyDescent="0.2">
      <c r="A7" s="365" t="s">
        <v>449</v>
      </c>
      <c r="B7" s="28">
        <v>0.09</v>
      </c>
      <c r="C7" s="112">
        <v>0.09</v>
      </c>
      <c r="D7" s="108"/>
      <c r="E7" s="108"/>
      <c r="F7" s="351"/>
    </row>
    <row r="8" spans="1:6" ht="25.5" x14ac:dyDescent="0.2">
      <c r="A8" s="366" t="s">
        <v>450</v>
      </c>
      <c r="B8" s="36">
        <v>0.26</v>
      </c>
      <c r="C8" s="113">
        <v>0.25</v>
      </c>
      <c r="D8" s="108"/>
      <c r="E8" s="108"/>
      <c r="F8" s="351"/>
    </row>
    <row r="9" spans="1:6" ht="23.25" customHeight="1" x14ac:dyDescent="0.2">
      <c r="A9" s="114" t="s">
        <v>70</v>
      </c>
      <c r="B9" s="115">
        <v>1</v>
      </c>
      <c r="C9" s="115">
        <v>1</v>
      </c>
      <c r="D9" s="23"/>
      <c r="E9" s="23"/>
      <c r="F9" s="351"/>
    </row>
    <row r="10" spans="1:6" x14ac:dyDescent="0.2">
      <c r="A10" s="63"/>
      <c r="B10" s="69"/>
      <c r="C10" s="116"/>
      <c r="D10" s="23"/>
      <c r="E10" s="23"/>
      <c r="F10" s="351"/>
    </row>
    <row r="11" spans="1:6" ht="12.75" customHeight="1" x14ac:dyDescent="0.2">
      <c r="A11" s="378" t="s">
        <v>451</v>
      </c>
      <c r="B11" s="378"/>
      <c r="C11" s="378"/>
      <c r="D11" s="378"/>
      <c r="E11" s="378"/>
      <c r="F11" s="65"/>
    </row>
    <row r="12" spans="1:6" ht="14.25" customHeight="1" x14ac:dyDescent="0.2">
      <c r="A12" s="22" t="s">
        <v>452</v>
      </c>
      <c r="B12" s="22"/>
      <c r="C12" s="107"/>
      <c r="D12" s="108"/>
      <c r="E12" s="108"/>
      <c r="F12" s="117"/>
    </row>
    <row r="13" spans="1:6" ht="13.9" customHeight="1" x14ac:dyDescent="0.2">
      <c r="A13" s="378" t="s">
        <v>471</v>
      </c>
      <c r="B13" s="378"/>
      <c r="C13" s="378"/>
      <c r="D13" s="378"/>
      <c r="E13" s="378"/>
    </row>
    <row r="14" spans="1:6" ht="13.5" customHeight="1" x14ac:dyDescent="0.2">
      <c r="A14" s="379"/>
      <c r="B14" s="379"/>
      <c r="C14" s="379"/>
      <c r="D14" s="379"/>
      <c r="E14" s="379"/>
    </row>
  </sheetData>
  <mergeCells count="2">
    <mergeCell ref="A11:E11"/>
    <mergeCell ref="A13:E14"/>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
  <sheetViews>
    <sheetView showGridLines="0" topLeftCell="C1" zoomScale="85" zoomScaleNormal="85" workbookViewId="0">
      <selection activeCell="C9" sqref="C9"/>
    </sheetView>
  </sheetViews>
  <sheetFormatPr baseColWidth="10" defaultColWidth="9" defaultRowHeight="14.25" x14ac:dyDescent="0.2"/>
  <cols>
    <col min="1" max="1" width="12.625" style="343"/>
    <col min="2" max="2" width="23.625" style="343"/>
    <col min="3" max="3" width="47" style="343"/>
    <col min="4" max="233" width="10.125" style="343"/>
    <col min="234" max="234" width="29" style="343"/>
    <col min="235" max="242" width="6.375" style="343"/>
    <col min="243" max="247" width="7.5" style="343"/>
    <col min="248" max="489" width="10.125" style="343"/>
    <col min="490" max="490" width="29" style="343"/>
    <col min="491" max="498" width="6.375" style="343"/>
    <col min="499" max="503" width="7.5" style="343"/>
    <col min="504" max="745" width="10.125" style="343"/>
    <col min="746" max="746" width="29" style="343"/>
    <col min="747" max="754" width="6.375" style="343"/>
    <col min="755" max="759" width="7.5" style="343"/>
    <col min="760" max="1001" width="10.125" style="343"/>
    <col min="1002" max="1002" width="29" style="343"/>
    <col min="1003" max="1010" width="6.375" style="343"/>
    <col min="1011" max="1015" width="7.5" style="343"/>
    <col min="1016" max="1025" width="10.125" style="343"/>
    <col min="1026" max="16384" width="9" style="351"/>
  </cols>
  <sheetData>
    <row r="1" spans="1:12" s="21" customFormat="1" ht="15" x14ac:dyDescent="0.2">
      <c r="A1" s="20" t="s">
        <v>39</v>
      </c>
    </row>
    <row r="2" spans="1:12" ht="15" x14ac:dyDescent="0.2">
      <c r="A2" s="20"/>
      <c r="B2" s="351"/>
      <c r="C2" s="351"/>
      <c r="D2" s="351"/>
      <c r="E2" s="351"/>
      <c r="F2" s="351"/>
      <c r="G2" s="351"/>
      <c r="H2" s="351"/>
      <c r="I2" s="351"/>
      <c r="J2" s="351"/>
      <c r="K2" s="351"/>
      <c r="L2" s="351"/>
    </row>
    <row r="3" spans="1:12" x14ac:dyDescent="0.2">
      <c r="A3" s="22" t="s">
        <v>40</v>
      </c>
      <c r="B3" s="351"/>
      <c r="C3" s="351"/>
      <c r="D3" s="351"/>
      <c r="E3" s="351"/>
      <c r="F3" s="351"/>
      <c r="G3" s="351"/>
      <c r="H3" s="351"/>
      <c r="I3" s="351"/>
      <c r="J3" s="351"/>
      <c r="K3" s="351"/>
      <c r="L3" s="351"/>
    </row>
    <row r="4" spans="1:12" x14ac:dyDescent="0.2">
      <c r="A4" s="23"/>
      <c r="B4" s="23"/>
      <c r="C4" s="23"/>
      <c r="D4" s="24"/>
      <c r="E4" s="24"/>
      <c r="F4" s="24"/>
      <c r="G4" s="24"/>
      <c r="H4" s="24"/>
      <c r="I4" s="24"/>
      <c r="J4" s="24"/>
      <c r="K4" s="24"/>
      <c r="L4" s="24"/>
    </row>
    <row r="5" spans="1:12" ht="12.75" customHeight="1" x14ac:dyDescent="0.2">
      <c r="A5" s="351"/>
      <c r="B5" s="25"/>
      <c r="C5" s="25"/>
      <c r="D5" s="25"/>
      <c r="E5" s="25"/>
      <c r="F5" s="25"/>
      <c r="G5" s="25"/>
      <c r="H5" s="25"/>
      <c r="I5" s="25"/>
      <c r="J5" s="25"/>
      <c r="K5" s="25"/>
      <c r="L5" s="25"/>
    </row>
    <row r="6" spans="1:12" ht="12.75" customHeight="1" x14ac:dyDescent="0.2">
      <c r="A6" s="26"/>
      <c r="B6" s="25"/>
      <c r="C6" s="25"/>
      <c r="D6" s="25"/>
      <c r="E6" s="25"/>
      <c r="F6" s="25"/>
      <c r="G6" s="25"/>
      <c r="H6" s="25"/>
      <c r="I6" s="25"/>
      <c r="J6" s="25"/>
      <c r="K6" s="25"/>
      <c r="L6" s="25"/>
    </row>
  </sheetData>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Q90"/>
  <sheetViews>
    <sheetView showGridLines="0" tabSelected="1" zoomScale="85" zoomScaleNormal="85" workbookViewId="0">
      <pane xSplit="2" ySplit="5" topLeftCell="C6" activePane="bottomRight" state="frozen"/>
      <selection activeCell="C9" sqref="C9"/>
      <selection pane="topRight" activeCell="C9" sqref="C9"/>
      <selection pane="bottomLeft" activeCell="C9" sqref="C9"/>
      <selection pane="bottomRight" activeCell="U17" sqref="C17:U17"/>
    </sheetView>
  </sheetViews>
  <sheetFormatPr baseColWidth="10" defaultColWidth="8.625" defaultRowHeight="14.25" x14ac:dyDescent="0.2"/>
  <cols>
    <col min="1" max="1" width="10.75" style="343" customWidth="1"/>
    <col min="2" max="2" width="47.75" style="343" customWidth="1"/>
    <col min="3" max="3" width="14" style="343" customWidth="1"/>
    <col min="4" max="16" width="13.75" style="343" customWidth="1"/>
    <col min="17" max="17" width="3.5" style="343" customWidth="1"/>
    <col min="18" max="21" width="14" style="343" customWidth="1"/>
    <col min="22" max="1031" width="8.625" style="343"/>
    <col min="1032" max="16384" width="8.625" style="351"/>
  </cols>
  <sheetData>
    <row r="1" spans="1:21" s="343" customFormat="1" ht="15" x14ac:dyDescent="0.2">
      <c r="A1" s="20" t="s">
        <v>39</v>
      </c>
      <c r="B1" s="21"/>
      <c r="D1" s="351"/>
      <c r="E1" s="351"/>
      <c r="F1" s="351"/>
    </row>
    <row r="2" spans="1:21" s="108" customFormat="1" ht="12.75" x14ac:dyDescent="0.2">
      <c r="A2" s="178"/>
      <c r="B2" s="179"/>
      <c r="D2" s="180"/>
      <c r="E2" s="180"/>
      <c r="F2" s="180"/>
    </row>
    <row r="3" spans="1:21" s="108" customFormat="1" ht="12.75" x14ac:dyDescent="0.2">
      <c r="A3" s="122" t="s">
        <v>182</v>
      </c>
      <c r="B3" s="122"/>
      <c r="C3" s="181"/>
      <c r="D3" s="182"/>
      <c r="E3" s="182"/>
      <c r="F3" s="182"/>
      <c r="G3" s="181"/>
      <c r="H3" s="181"/>
      <c r="I3" s="181"/>
      <c r="J3" s="181"/>
      <c r="K3" s="181"/>
      <c r="L3" s="181"/>
      <c r="M3" s="181"/>
      <c r="N3" s="181"/>
      <c r="O3" s="181"/>
      <c r="P3" s="181"/>
      <c r="R3" s="181"/>
    </row>
    <row r="4" spans="1:21" s="108" customFormat="1" ht="12.75" x14ac:dyDescent="0.2">
      <c r="A4" s="183"/>
      <c r="B4" s="183"/>
      <c r="C4" s="184"/>
      <c r="D4" s="184"/>
      <c r="E4" s="184"/>
      <c r="F4" s="185"/>
      <c r="G4" s="184"/>
      <c r="H4" s="184"/>
      <c r="I4" s="184"/>
      <c r="J4" s="184"/>
      <c r="K4" s="184"/>
      <c r="L4" s="184"/>
      <c r="M4" s="184"/>
      <c r="N4" s="184"/>
      <c r="O4" s="184"/>
      <c r="P4" s="184"/>
      <c r="R4" s="184"/>
    </row>
    <row r="5" spans="1:21" s="108" customFormat="1" ht="38.25" x14ac:dyDescent="0.2">
      <c r="A5" s="186"/>
      <c r="B5" s="187"/>
      <c r="C5" s="124" t="s">
        <v>1</v>
      </c>
      <c r="D5" s="348" t="s">
        <v>398</v>
      </c>
      <c r="E5" s="125" t="s">
        <v>399</v>
      </c>
      <c r="F5" s="125" t="s">
        <v>400</v>
      </c>
      <c r="G5" s="125" t="s">
        <v>401</v>
      </c>
      <c r="H5" s="125" t="s">
        <v>402</v>
      </c>
      <c r="I5" s="125" t="s">
        <v>403</v>
      </c>
      <c r="J5" s="125" t="s">
        <v>404</v>
      </c>
      <c r="K5" s="125" t="s">
        <v>405</v>
      </c>
      <c r="L5" s="125" t="s">
        <v>406</v>
      </c>
      <c r="M5" s="125" t="s">
        <v>407</v>
      </c>
      <c r="N5" s="125" t="s">
        <v>408</v>
      </c>
      <c r="O5" s="125" t="s">
        <v>409</v>
      </c>
      <c r="P5" s="329" t="s">
        <v>410</v>
      </c>
      <c r="R5" s="167" t="s">
        <v>183</v>
      </c>
      <c r="S5" s="190" t="s">
        <v>184</v>
      </c>
      <c r="T5" s="191" t="s">
        <v>185</v>
      </c>
      <c r="U5" s="192" t="s">
        <v>186</v>
      </c>
    </row>
    <row r="6" spans="1:21" s="108" customFormat="1" ht="12.75" x14ac:dyDescent="0.2">
      <c r="A6" s="193" t="s">
        <v>187</v>
      </c>
      <c r="B6" s="194"/>
      <c r="C6" s="167"/>
      <c r="D6" s="188"/>
      <c r="E6" s="168"/>
      <c r="F6" s="168"/>
      <c r="G6" s="168"/>
      <c r="H6" s="168"/>
      <c r="I6" s="168"/>
      <c r="J6" s="168"/>
      <c r="K6" s="168"/>
      <c r="L6" s="168"/>
      <c r="M6" s="168"/>
      <c r="N6" s="168"/>
      <c r="O6" s="168"/>
      <c r="P6" s="189"/>
      <c r="Q6" s="23"/>
      <c r="R6" s="167"/>
      <c r="S6" s="190"/>
      <c r="T6" s="191"/>
      <c r="U6" s="192"/>
    </row>
    <row r="7" spans="1:21" s="201" customFormat="1" ht="12.75" x14ac:dyDescent="0.2">
      <c r="A7" s="195" t="s">
        <v>188</v>
      </c>
      <c r="B7" s="196"/>
      <c r="C7" s="197">
        <f>'1.2.2'!G6</f>
        <v>1379152</v>
      </c>
      <c r="D7" s="349">
        <f>'1.2.2'!H6</f>
        <v>41564</v>
      </c>
      <c r="E7" s="198">
        <f>'1.2.2'!I6</f>
        <v>80644</v>
      </c>
      <c r="F7" s="198">
        <f>'1.2.2'!J6</f>
        <v>79722</v>
      </c>
      <c r="G7" s="198">
        <f>'1.2.2'!K6</f>
        <v>161398</v>
      </c>
      <c r="H7" s="198">
        <f>'1.2.2'!L6</f>
        <v>338990</v>
      </c>
      <c r="I7" s="198">
        <f>'1.2.2'!M6</f>
        <v>53183</v>
      </c>
      <c r="J7" s="198">
        <f>'1.2.2'!N6</f>
        <v>230161</v>
      </c>
      <c r="K7" s="198">
        <f>'1.2.2'!O6</f>
        <v>42517</v>
      </c>
      <c r="L7" s="198">
        <f>'1.2.2'!P6</f>
        <v>23959</v>
      </c>
      <c r="M7" s="198">
        <f>'1.2.2'!Q6</f>
        <v>56596</v>
      </c>
      <c r="N7" s="198">
        <f>'1.2.2'!R6</f>
        <v>102753</v>
      </c>
      <c r="O7" s="198">
        <f>'1.2.2'!S6</f>
        <v>102428</v>
      </c>
      <c r="P7" s="199">
        <f>'1.2.2'!T6</f>
        <v>65237</v>
      </c>
      <c r="Q7" s="196"/>
      <c r="R7" s="197">
        <f>'1.2.2'!V6</f>
        <v>14697245</v>
      </c>
      <c r="S7" s="197">
        <f>'1.2.2'!W6</f>
        <v>15023733</v>
      </c>
      <c r="T7" s="200">
        <f>'1.2.2'!X6</f>
        <v>1347163</v>
      </c>
      <c r="U7" s="197">
        <f>'1.2.2'!Y6</f>
        <v>16370896</v>
      </c>
    </row>
    <row r="8" spans="1:21" s="108" customFormat="1" ht="12.75" x14ac:dyDescent="0.2">
      <c r="A8" s="202" t="s">
        <v>189</v>
      </c>
      <c r="B8" s="23"/>
      <c r="C8" s="203">
        <f>'1.2.2'!G7</f>
        <v>739585</v>
      </c>
      <c r="D8" s="220">
        <f>'1.2.2'!H7</f>
        <v>21037</v>
      </c>
      <c r="E8" s="153">
        <f>'1.2.2'!I7</f>
        <v>40931</v>
      </c>
      <c r="F8" s="153">
        <f>'1.2.2'!J7</f>
        <v>36909</v>
      </c>
      <c r="G8" s="153">
        <f>'1.2.2'!K7</f>
        <v>82764</v>
      </c>
      <c r="H8" s="153">
        <f>'1.2.2'!L7</f>
        <v>192175</v>
      </c>
      <c r="I8" s="153">
        <f>'1.2.2'!M7</f>
        <v>28730</v>
      </c>
      <c r="J8" s="153">
        <f>'1.2.2'!N7</f>
        <v>133178</v>
      </c>
      <c r="K8" s="153">
        <f>'1.2.2'!O7</f>
        <v>23697</v>
      </c>
      <c r="L8" s="153">
        <f>'1.2.2'!P7</f>
        <v>9080</v>
      </c>
      <c r="M8" s="153">
        <f>'1.2.2'!Q7</f>
        <v>33655</v>
      </c>
      <c r="N8" s="153">
        <f>'1.2.2'!R7</f>
        <v>50317</v>
      </c>
      <c r="O8" s="153">
        <f>'1.2.2'!S7</f>
        <v>52351</v>
      </c>
      <c r="P8" s="204">
        <f>'1.2.2'!T7</f>
        <v>34761</v>
      </c>
      <c r="Q8" s="23"/>
      <c r="R8" s="203">
        <f>'1.2.2'!V7</f>
        <v>8267530</v>
      </c>
      <c r="S8" s="203">
        <f>'1.2.2'!W7</f>
        <v>8449987</v>
      </c>
      <c r="T8" s="205">
        <f>'1.2.2'!X7</f>
        <v>734849</v>
      </c>
      <c r="U8" s="203">
        <f>'1.2.2'!Y7</f>
        <v>9184836</v>
      </c>
    </row>
    <row r="9" spans="1:21" s="108" customFormat="1" ht="12.75" x14ac:dyDescent="0.2">
      <c r="A9" s="202" t="s">
        <v>190</v>
      </c>
      <c r="B9" s="23"/>
      <c r="C9" s="203">
        <f>'1.2.2'!G44</f>
        <v>221633</v>
      </c>
      <c r="D9" s="220">
        <f>'1.2.2'!H44</f>
        <v>6579</v>
      </c>
      <c r="E9" s="153">
        <f>'1.2.2'!I44</f>
        <v>15558</v>
      </c>
      <c r="F9" s="153">
        <f>'1.2.2'!J44</f>
        <v>17581</v>
      </c>
      <c r="G9" s="153">
        <f>'1.2.2'!K44</f>
        <v>24918</v>
      </c>
      <c r="H9" s="153">
        <f>'1.2.2'!L44</f>
        <v>44477</v>
      </c>
      <c r="I9" s="153">
        <f>'1.2.2'!M44</f>
        <v>8951</v>
      </c>
      <c r="J9" s="153">
        <f>'1.2.2'!N44</f>
        <v>39057</v>
      </c>
      <c r="K9" s="153">
        <f>'1.2.2'!O44</f>
        <v>7174</v>
      </c>
      <c r="L9" s="153">
        <f>'1.2.2'!P44</f>
        <v>2914</v>
      </c>
      <c r="M9" s="153">
        <f>'1.2.2'!Q44</f>
        <v>7417</v>
      </c>
      <c r="N9" s="153">
        <f>'1.2.2'!R44</f>
        <v>20181</v>
      </c>
      <c r="O9" s="153">
        <f>'1.2.2'!S44</f>
        <v>16811</v>
      </c>
      <c r="P9" s="204">
        <f>'1.2.2'!T44</f>
        <v>10015</v>
      </c>
      <c r="Q9" s="23"/>
      <c r="R9" s="203">
        <f>'1.2.2'!V44</f>
        <v>1611523</v>
      </c>
      <c r="S9" s="203">
        <f>'1.2.2'!W44</f>
        <v>1641947</v>
      </c>
      <c r="T9" s="205">
        <f>'1.2.2'!X44</f>
        <v>77853</v>
      </c>
      <c r="U9" s="203">
        <f>'1.2.2'!Y44</f>
        <v>1719800</v>
      </c>
    </row>
    <row r="10" spans="1:21" s="108" customFormat="1" ht="12.75" x14ac:dyDescent="0.2">
      <c r="A10" s="202" t="s">
        <v>191</v>
      </c>
      <c r="B10" s="23"/>
      <c r="C10" s="203">
        <f>'1.2.2'!G96</f>
        <v>417934</v>
      </c>
      <c r="D10" s="220">
        <f>'1.2.2'!H96</f>
        <v>13948</v>
      </c>
      <c r="E10" s="153">
        <f>'1.2.2'!I96</f>
        <v>24155</v>
      </c>
      <c r="F10" s="153">
        <f>'1.2.2'!J96</f>
        <v>25232</v>
      </c>
      <c r="G10" s="153">
        <f>'1.2.2'!K96</f>
        <v>53716</v>
      </c>
      <c r="H10" s="153">
        <f>'1.2.2'!L96</f>
        <v>102338</v>
      </c>
      <c r="I10" s="153">
        <f>'1.2.2'!M96</f>
        <v>15502</v>
      </c>
      <c r="J10" s="153">
        <f>'1.2.2'!N96</f>
        <v>57926</v>
      </c>
      <c r="K10" s="153">
        <f>'1.2.2'!O96</f>
        <v>11646</v>
      </c>
      <c r="L10" s="153">
        <f>'1.2.2'!P96</f>
        <v>11965</v>
      </c>
      <c r="M10" s="153">
        <f>'1.2.2'!Q96</f>
        <v>15524</v>
      </c>
      <c r="N10" s="153">
        <f>'1.2.2'!R96</f>
        <v>32255</v>
      </c>
      <c r="O10" s="153">
        <f>'1.2.2'!S96</f>
        <v>33266</v>
      </c>
      <c r="P10" s="204">
        <f>'1.2.2'!T96</f>
        <v>20461</v>
      </c>
      <c r="Q10" s="23"/>
      <c r="R10" s="203">
        <f>'1.2.2'!V96</f>
        <v>4818192</v>
      </c>
      <c r="S10" s="203">
        <f>'1.2.2'!W96</f>
        <v>4931799</v>
      </c>
      <c r="T10" s="205">
        <f>'1.2.2'!X96</f>
        <v>534461</v>
      </c>
      <c r="U10" s="203">
        <f>'1.2.2'!Y96</f>
        <v>5466260</v>
      </c>
    </row>
    <row r="11" spans="1:21" s="23" customFormat="1" ht="12.75" x14ac:dyDescent="0.2">
      <c r="A11" s="202"/>
      <c r="C11" s="203"/>
      <c r="D11" s="220"/>
      <c r="E11" s="153"/>
      <c r="F11" s="153"/>
      <c r="G11" s="153"/>
      <c r="H11" s="153"/>
      <c r="I11" s="153"/>
      <c r="J11" s="153"/>
      <c r="K11" s="153"/>
      <c r="L11" s="153"/>
      <c r="M11" s="153"/>
      <c r="N11" s="153"/>
      <c r="O11" s="153"/>
      <c r="P11" s="204"/>
      <c r="R11" s="203"/>
      <c r="S11" s="203"/>
      <c r="T11" s="205"/>
      <c r="U11" s="203"/>
    </row>
    <row r="12" spans="1:21" s="23" customFormat="1" ht="12.75" x14ac:dyDescent="0.2">
      <c r="A12" s="206" t="s">
        <v>192</v>
      </c>
      <c r="C12" s="203"/>
      <c r="D12" s="220"/>
      <c r="E12" s="153"/>
      <c r="F12" s="153"/>
      <c r="G12" s="153"/>
      <c r="H12" s="153"/>
      <c r="I12" s="153"/>
      <c r="J12" s="153"/>
      <c r="K12" s="153"/>
      <c r="L12" s="153"/>
      <c r="M12" s="153"/>
      <c r="N12" s="153"/>
      <c r="O12" s="153"/>
      <c r="P12" s="204"/>
      <c r="R12" s="203"/>
      <c r="S12" s="203"/>
      <c r="T12" s="205"/>
      <c r="U12" s="203"/>
    </row>
    <row r="13" spans="1:21" s="201" customFormat="1" ht="12.75" x14ac:dyDescent="0.2">
      <c r="A13" s="195" t="s">
        <v>188</v>
      </c>
      <c r="B13" s="196"/>
      <c r="C13" s="207">
        <v>37.252759126564847</v>
      </c>
      <c r="D13" s="222">
        <v>38.069098350788494</v>
      </c>
      <c r="E13" s="148">
        <v>36.046079063538514</v>
      </c>
      <c r="F13" s="148">
        <v>37.761106023159243</v>
      </c>
      <c r="G13" s="148">
        <v>38.633504186628819</v>
      </c>
      <c r="H13" s="148">
        <v>37.347851482987096</v>
      </c>
      <c r="I13" s="148">
        <v>37.861374964732434</v>
      </c>
      <c r="J13" s="148">
        <v>34.660954722998248</v>
      </c>
      <c r="K13" s="148">
        <v>38.109462097513934</v>
      </c>
      <c r="L13" s="148">
        <v>42.589423598647691</v>
      </c>
      <c r="M13" s="148">
        <v>34.50365763155105</v>
      </c>
      <c r="N13" s="148">
        <v>39.509308730645337</v>
      </c>
      <c r="O13" s="148">
        <v>38.474988522364292</v>
      </c>
      <c r="P13" s="208">
        <v>36.73697764969188</v>
      </c>
      <c r="Q13" s="209"/>
      <c r="R13" s="207">
        <v>38.345581042257585</v>
      </c>
      <c r="S13" s="207">
        <v>38.273968451777137</v>
      </c>
      <c r="T13" s="210"/>
      <c r="U13" s="207">
        <v>38.352179494708196</v>
      </c>
    </row>
    <row r="14" spans="1:21" s="108" customFormat="1" ht="12.75" x14ac:dyDescent="0.2">
      <c r="A14" s="202" t="s">
        <v>189</v>
      </c>
      <c r="B14" s="23"/>
      <c r="C14" s="211">
        <v>30.840445439598476</v>
      </c>
      <c r="D14" s="221">
        <v>30.993012311641394</v>
      </c>
      <c r="E14" s="149">
        <v>30.854364662480759</v>
      </c>
      <c r="F14" s="149">
        <v>31.483689173079007</v>
      </c>
      <c r="G14" s="149">
        <v>30.515683147262095</v>
      </c>
      <c r="H14" s="149">
        <v>30.97072980356446</v>
      </c>
      <c r="I14" s="149">
        <v>30.737904629307344</v>
      </c>
      <c r="J14" s="149">
        <v>30.305305681118504</v>
      </c>
      <c r="K14" s="149">
        <v>33.126556104148207</v>
      </c>
      <c r="L14" s="149">
        <v>29.757709251101321</v>
      </c>
      <c r="M14" s="149">
        <v>30.402614767493684</v>
      </c>
      <c r="N14" s="149">
        <v>30.510563030387345</v>
      </c>
      <c r="O14" s="149">
        <v>31.821741705029513</v>
      </c>
      <c r="P14" s="212">
        <v>30.384626449181553</v>
      </c>
      <c r="Q14" s="213"/>
      <c r="R14" s="211">
        <v>31.090235702757813</v>
      </c>
      <c r="S14" s="211">
        <v>31.0289263666543</v>
      </c>
      <c r="T14" s="214"/>
      <c r="U14" s="211">
        <v>31.117666377730835</v>
      </c>
    </row>
    <row r="15" spans="1:21" s="108" customFormat="1" ht="12.75" x14ac:dyDescent="0.2">
      <c r="A15" s="202" t="s">
        <v>190</v>
      </c>
      <c r="B15" s="23"/>
      <c r="C15" s="211">
        <v>28.913113119436186</v>
      </c>
      <c r="D15" s="221">
        <v>28.910168718650251</v>
      </c>
      <c r="E15" s="149">
        <v>28.975446715516131</v>
      </c>
      <c r="F15" s="149">
        <v>28.456856834082249</v>
      </c>
      <c r="G15" s="149">
        <v>30.062605345533349</v>
      </c>
      <c r="H15" s="149">
        <v>27.55356701216359</v>
      </c>
      <c r="I15" s="149">
        <v>28.39906155736789</v>
      </c>
      <c r="J15" s="149">
        <v>27.954015925442302</v>
      </c>
      <c r="K15" s="149">
        <v>28.477836632283246</v>
      </c>
      <c r="L15" s="149">
        <v>31.12560054907344</v>
      </c>
      <c r="M15" s="149">
        <v>26.587569098018065</v>
      </c>
      <c r="N15" s="149">
        <v>33.610822060353797</v>
      </c>
      <c r="O15" s="149">
        <v>30.033906370828625</v>
      </c>
      <c r="P15" s="212">
        <v>27.039440838741886</v>
      </c>
      <c r="Q15" s="213"/>
      <c r="R15" s="211">
        <v>31.661776523692165</v>
      </c>
      <c r="S15" s="211">
        <v>31.680724534221437</v>
      </c>
      <c r="T15" s="214"/>
      <c r="U15" s="211">
        <v>31.579612985832636</v>
      </c>
    </row>
    <row r="16" spans="1:21" s="108" customFormat="1" ht="12.75" x14ac:dyDescent="0.2">
      <c r="A16" s="202" t="s">
        <v>191</v>
      </c>
      <c r="B16" s="23"/>
      <c r="C16" s="211">
        <v>53.029548631724083</v>
      </c>
      <c r="D16" s="221">
        <v>53.092894604497452</v>
      </c>
      <c r="E16" s="149">
        <v>49.397640240115919</v>
      </c>
      <c r="F16" s="149">
        <v>53.43378271213323</v>
      </c>
      <c r="G16" s="149">
        <v>55.132768098388148</v>
      </c>
      <c r="H16" s="149">
        <v>53.581689893086804</v>
      </c>
      <c r="I16" s="149">
        <v>56.548695427538107</v>
      </c>
      <c r="J16" s="149">
        <v>49.197251665918586</v>
      </c>
      <c r="K16" s="149">
        <v>54.181693285248151</v>
      </c>
      <c r="L16" s="149">
        <v>55.119097367321352</v>
      </c>
      <c r="M16" s="149">
        <v>47.178198685736376</v>
      </c>
      <c r="N16" s="149">
        <v>57.237637575569678</v>
      </c>
      <c r="O16" s="149">
        <v>53.235373821926473</v>
      </c>
      <c r="P16" s="212">
        <v>52.27783752077427</v>
      </c>
      <c r="Q16" s="213"/>
      <c r="R16" s="211">
        <v>53.031809134760913</v>
      </c>
      <c r="S16" s="211">
        <v>52.883622736248348</v>
      </c>
      <c r="T16" s="214"/>
      <c r="U16" s="211">
        <v>52.776172957699984</v>
      </c>
    </row>
    <row r="17" spans="1:21" s="108" customFormat="1" ht="12.75" x14ac:dyDescent="0.2">
      <c r="A17" s="202"/>
      <c r="B17" s="23"/>
      <c r="C17" s="211"/>
      <c r="D17" s="221"/>
      <c r="E17" s="149"/>
      <c r="F17" s="149"/>
      <c r="G17" s="149"/>
      <c r="H17" s="149"/>
      <c r="I17" s="149"/>
      <c r="J17" s="149"/>
      <c r="K17" s="149"/>
      <c r="L17" s="149"/>
      <c r="M17" s="149"/>
      <c r="N17" s="149"/>
      <c r="O17" s="149"/>
      <c r="P17" s="212"/>
      <c r="Q17" s="213"/>
      <c r="R17" s="211"/>
      <c r="S17" s="211"/>
      <c r="T17" s="214"/>
      <c r="U17" s="211"/>
    </row>
    <row r="18" spans="1:21" s="108" customFormat="1" ht="12.75" x14ac:dyDescent="0.2">
      <c r="A18" s="206" t="s">
        <v>193</v>
      </c>
      <c r="B18" s="23"/>
      <c r="C18" s="211"/>
      <c r="D18" s="221"/>
      <c r="E18" s="149"/>
      <c r="F18" s="149"/>
      <c r="G18" s="149"/>
      <c r="H18" s="149"/>
      <c r="I18" s="149"/>
      <c r="J18" s="149"/>
      <c r="K18" s="149"/>
      <c r="L18" s="149"/>
      <c r="M18" s="149"/>
      <c r="N18" s="149"/>
      <c r="O18" s="149"/>
      <c r="P18" s="212"/>
      <c r="Q18" s="213"/>
      <c r="R18" s="211"/>
      <c r="S18" s="211"/>
      <c r="T18" s="214"/>
      <c r="U18" s="211"/>
    </row>
    <row r="19" spans="1:21" s="201" customFormat="1" ht="12.75" x14ac:dyDescent="0.2">
      <c r="A19" s="195" t="s">
        <v>188</v>
      </c>
      <c r="B19" s="196"/>
      <c r="C19" s="207">
        <f>C7/'0.1'!B$9*100</f>
        <v>23.362825861949219</v>
      </c>
      <c r="D19" s="222">
        <f>D7/'0.1'!C$9*100</f>
        <v>27.287110772644613</v>
      </c>
      <c r="E19" s="148">
        <f>E7/'0.1'!D$9*100</f>
        <v>21.781252954124973</v>
      </c>
      <c r="F19" s="148">
        <f>F7/'0.1'!E$9*100</f>
        <v>28.362541891689968</v>
      </c>
      <c r="G19" s="148">
        <f>G7/'0.1'!F$9*100</f>
        <v>21.570467071886409</v>
      </c>
      <c r="H19" s="148">
        <f>H7/'0.1'!G$9*100</f>
        <v>24.415997487743024</v>
      </c>
      <c r="I19" s="148">
        <f>I7/'0.1'!H$9*100</f>
        <v>27.796186733008593</v>
      </c>
      <c r="J19" s="148">
        <f>J7/'0.1'!I$9*100</f>
        <v>19.840730041903619</v>
      </c>
      <c r="K19" s="148">
        <f>K7/'0.1'!J$9*100</f>
        <v>24.796603348827446</v>
      </c>
      <c r="L19" s="148">
        <f>L7/'0.1'!K$9*100</f>
        <v>31.749334110756266</v>
      </c>
      <c r="M19" s="148">
        <f>M7/'0.1'!L$9*100</f>
        <v>24.878237476482688</v>
      </c>
      <c r="N19" s="148">
        <f>N7/'0.1'!M$9*100</f>
        <v>21.3122574569982</v>
      </c>
      <c r="O19" s="148">
        <f>O7/'0.1'!N$9*100</f>
        <v>26.102490526417725</v>
      </c>
      <c r="P19" s="208">
        <f>P7/'0.1'!O$9*100</f>
        <v>24.844429549626401</v>
      </c>
      <c r="Q19" s="209"/>
      <c r="R19" s="207">
        <f>R7/'0.1'!P$9*100</f>
        <v>22.604852962781315</v>
      </c>
      <c r="S19" s="207">
        <f>S7/'0.1'!Q$9*100</f>
        <v>22.36119181912332</v>
      </c>
      <c r="T19" s="210"/>
      <c r="U19" s="207"/>
    </row>
    <row r="20" spans="1:21" s="108" customFormat="1" ht="12.75" x14ac:dyDescent="0.2">
      <c r="A20" s="202" t="s">
        <v>189</v>
      </c>
      <c r="B20" s="23"/>
      <c r="C20" s="211">
        <f>C8/'0.1'!B$9*100</f>
        <v>12.528565063973884</v>
      </c>
      <c r="D20" s="221">
        <f>D8/'0.1'!C$9*100</f>
        <v>13.810965001542794</v>
      </c>
      <c r="E20" s="149">
        <f>E8/'0.1'!D$9*100</f>
        <v>11.055112155464625</v>
      </c>
      <c r="F20" s="149">
        <f>F8/'0.1'!E$9*100</f>
        <v>13.131043610049737</v>
      </c>
      <c r="G20" s="149">
        <f>G8/'0.1'!F$9*100</f>
        <v>11.061215979984924</v>
      </c>
      <c r="H20" s="149">
        <f>H8/'0.1'!G$9*100</f>
        <v>13.841541984150021</v>
      </c>
      <c r="I20" s="149">
        <f>I8/'0.1'!H$9*100</f>
        <v>15.015784082119039</v>
      </c>
      <c r="J20" s="149">
        <f>J8/'0.1'!I$9*100</f>
        <v>11.480436501060737</v>
      </c>
      <c r="K20" s="149">
        <f>K8/'0.1'!J$9*100</f>
        <v>13.820474388060397</v>
      </c>
      <c r="L20" s="149">
        <f>L8/'0.1'!K$9*100</f>
        <v>12.032386732570929</v>
      </c>
      <c r="M20" s="149">
        <f>M8/'0.1'!L$9*100</f>
        <v>14.793926819404637</v>
      </c>
      <c r="N20" s="149">
        <f>N8/'0.1'!M$9*100</f>
        <v>10.436375176041366</v>
      </c>
      <c r="O20" s="149">
        <f>O8/'0.1'!N$9*100</f>
        <v>13.340995446054734</v>
      </c>
      <c r="P20" s="212">
        <f>P8/'0.1'!O$9*100</f>
        <v>13.238150368265913</v>
      </c>
      <c r="Q20" s="213"/>
      <c r="R20" s="211">
        <f>R8/'0.1'!P$9*100</f>
        <v>12.715736861934559</v>
      </c>
      <c r="S20" s="211">
        <f>S8/'0.1'!Q$9*100</f>
        <v>12.576886195734335</v>
      </c>
      <c r="T20" s="214"/>
      <c r="U20" s="211"/>
    </row>
    <row r="21" spans="1:21" s="108" customFormat="1" ht="12.75" x14ac:dyDescent="0.2">
      <c r="A21" s="202" t="s">
        <v>190</v>
      </c>
      <c r="B21" s="23"/>
      <c r="C21" s="211">
        <f>C9/'0.1'!B$9*100</f>
        <v>3.7544615707778339</v>
      </c>
      <c r="D21" s="221">
        <f>D9/'0.1'!C$9*100</f>
        <v>4.3191680726885986</v>
      </c>
      <c r="E21" s="149">
        <f>E9/'0.1'!D$9*100</f>
        <v>4.2020824048940568</v>
      </c>
      <c r="F21" s="149">
        <f>F9/'0.1'!E$9*100</f>
        <v>6.2547583979052375</v>
      </c>
      <c r="G21" s="149">
        <f>G9/'0.1'!F$9*100</f>
        <v>3.3302327073276343</v>
      </c>
      <c r="H21" s="149">
        <f>H9/'0.1'!G$9*100</f>
        <v>3.2034877732745701</v>
      </c>
      <c r="I21" s="149">
        <f>I9/'0.1'!H$9*100</f>
        <v>4.6782555975999829</v>
      </c>
      <c r="J21" s="149">
        <f>J9/'0.1'!I$9*100</f>
        <v>3.3668579526793403</v>
      </c>
      <c r="K21" s="149">
        <f>K9/'0.1'!J$9*100</f>
        <v>4.1839930480628471</v>
      </c>
      <c r="L21" s="149">
        <f>L9/'0.1'!K$9*100</f>
        <v>3.8614950373030492</v>
      </c>
      <c r="M21" s="149">
        <f>M9/'0.1'!L$9*100</f>
        <v>3.2603344293425698</v>
      </c>
      <c r="N21" s="149">
        <f>N9/'0.1'!M$9*100</f>
        <v>4.1857918283620013</v>
      </c>
      <c r="O21" s="149">
        <f>O9/'0.1'!N$9*100</f>
        <v>4.2840724044168432</v>
      </c>
      <c r="P21" s="212">
        <f>P9/'0.1'!O$9*100</f>
        <v>3.8140466597101095</v>
      </c>
      <c r="Q21" s="213"/>
      <c r="R21" s="211">
        <f>R9/'0.1'!P$9*100</f>
        <v>2.4785761182548316</v>
      </c>
      <c r="S21" s="211">
        <f>S9/'0.1'!Q$9*100</f>
        <v>2.4438594471716235</v>
      </c>
      <c r="T21" s="214"/>
      <c r="U21" s="211"/>
    </row>
    <row r="22" spans="1:21" s="108" customFormat="1" ht="12.75" x14ac:dyDescent="0.2">
      <c r="A22" s="202" t="s">
        <v>191</v>
      </c>
      <c r="B22" s="23"/>
      <c r="C22" s="211">
        <f>C10/'0.1'!B$9*100</f>
        <v>7.0797992271974985</v>
      </c>
      <c r="D22" s="221">
        <f>D10/'0.1'!C$9*100</f>
        <v>9.1569776984132201</v>
      </c>
      <c r="E22" s="149">
        <f>E10/'0.1'!D$9*100</f>
        <v>6.5240583937662899</v>
      </c>
      <c r="F22" s="149">
        <f>F10/'0.1'!E$9*100</f>
        <v>8.9767398837349948</v>
      </c>
      <c r="G22" s="149">
        <f>G10/'0.1'!F$9*100</f>
        <v>7.1790183845738511</v>
      </c>
      <c r="H22" s="149">
        <f>H10/'0.1'!G$9*100</f>
        <v>7.3709677303184327</v>
      </c>
      <c r="I22" s="149">
        <f>I10/'0.1'!H$9*100</f>
        <v>8.1021470532895705</v>
      </c>
      <c r="J22" s="149">
        <f>J10/'0.1'!I$9*100</f>
        <v>4.9934355881635426</v>
      </c>
      <c r="K22" s="149">
        <f>K10/'0.1'!J$9*100</f>
        <v>6.7921359127041985</v>
      </c>
      <c r="L22" s="149">
        <f>L10/'0.1'!K$9*100</f>
        <v>15.855452340882287</v>
      </c>
      <c r="M22" s="149">
        <f>M10/'0.1'!L$9*100</f>
        <v>6.8239762277354803</v>
      </c>
      <c r="N22" s="149">
        <f>N10/'0.1'!M$9*100</f>
        <v>6.6900904525948341</v>
      </c>
      <c r="O22" s="149">
        <f>O10/'0.1'!N$9*100</f>
        <v>8.4774226759461477</v>
      </c>
      <c r="P22" s="212">
        <f>P10/'0.1'!O$9*100</f>
        <v>7.7922325216503801</v>
      </c>
      <c r="Q22" s="213"/>
      <c r="R22" s="211">
        <f>R10/'0.1'!P$9*100</f>
        <v>7.4105399825919243</v>
      </c>
      <c r="S22" s="211">
        <f>S10/'0.1'!Q$9*100</f>
        <v>7.3404461762173607</v>
      </c>
      <c r="T22" s="214"/>
      <c r="U22" s="211"/>
    </row>
    <row r="23" spans="1:21" s="108" customFormat="1" ht="12.75" x14ac:dyDescent="0.2">
      <c r="A23" s="202"/>
      <c r="B23" s="23"/>
      <c r="C23" s="203"/>
      <c r="D23" s="220"/>
      <c r="E23" s="153"/>
      <c r="F23" s="153"/>
      <c r="G23" s="153"/>
      <c r="H23" s="153"/>
      <c r="I23" s="153"/>
      <c r="J23" s="153"/>
      <c r="K23" s="153"/>
      <c r="L23" s="153"/>
      <c r="M23" s="153"/>
      <c r="N23" s="153"/>
      <c r="O23" s="153"/>
      <c r="P23" s="204"/>
      <c r="Q23" s="213"/>
      <c r="R23" s="203"/>
      <c r="S23" s="203"/>
      <c r="T23" s="205"/>
      <c r="U23" s="203"/>
    </row>
    <row r="24" spans="1:21" s="108" customFormat="1" ht="12.75" x14ac:dyDescent="0.2">
      <c r="A24" s="193" t="s">
        <v>194</v>
      </c>
      <c r="B24" s="194"/>
      <c r="C24" s="167"/>
      <c r="D24" s="188"/>
      <c r="E24" s="168"/>
      <c r="F24" s="168"/>
      <c r="G24" s="168"/>
      <c r="H24" s="168"/>
      <c r="I24" s="168"/>
      <c r="J24" s="168"/>
      <c r="K24" s="168"/>
      <c r="L24" s="168"/>
      <c r="M24" s="168"/>
      <c r="N24" s="168"/>
      <c r="O24" s="168"/>
      <c r="P24" s="189"/>
      <c r="Q24" s="213"/>
      <c r="R24" s="167"/>
      <c r="S24" s="190"/>
      <c r="T24" s="191"/>
      <c r="U24" s="192"/>
    </row>
    <row r="25" spans="1:21" s="201" customFormat="1" ht="12.75" x14ac:dyDescent="0.2">
      <c r="A25" s="195" t="s">
        <v>188</v>
      </c>
      <c r="B25" s="196"/>
      <c r="C25" s="215">
        <f>'1.2.3'!C6</f>
        <v>16604</v>
      </c>
      <c r="D25" s="216">
        <f>'1.2.3'!D6</f>
        <v>589</v>
      </c>
      <c r="E25" s="217">
        <f>'1.2.3'!E6</f>
        <v>1131</v>
      </c>
      <c r="F25" s="217">
        <f>'1.2.3'!F6</f>
        <v>1202</v>
      </c>
      <c r="G25" s="217">
        <f>'1.2.3'!G6</f>
        <v>1917</v>
      </c>
      <c r="H25" s="217">
        <f>'1.2.3'!H6</f>
        <v>3141</v>
      </c>
      <c r="I25" s="217">
        <f>'1.2.3'!I6</f>
        <v>803</v>
      </c>
      <c r="J25" s="217">
        <f>'1.2.3'!J6</f>
        <v>2613</v>
      </c>
      <c r="K25" s="217">
        <f>'1.2.3'!K6</f>
        <v>651</v>
      </c>
      <c r="L25" s="217">
        <f>'1.2.3'!L6</f>
        <v>427</v>
      </c>
      <c r="M25" s="217">
        <f>'1.2.3'!M6</f>
        <v>740</v>
      </c>
      <c r="N25" s="217">
        <f>'1.2.3'!N6</f>
        <v>1373</v>
      </c>
      <c r="O25" s="217">
        <f>'1.2.3'!O6</f>
        <v>1245</v>
      </c>
      <c r="P25" s="218">
        <f>'1.2.3'!P6</f>
        <v>772</v>
      </c>
      <c r="Q25" s="213"/>
      <c r="R25" s="215">
        <f>'1.2.3'!R6</f>
        <v>153774</v>
      </c>
      <c r="S25" s="215">
        <f>'1.2.3'!S6</f>
        <v>158023</v>
      </c>
      <c r="T25" s="219">
        <f>'1.2.3'!T6</f>
        <v>13975</v>
      </c>
      <c r="U25" s="215">
        <f>'1.2.3'!U6</f>
        <v>171998</v>
      </c>
    </row>
    <row r="26" spans="1:21" s="108" customFormat="1" ht="12.75" x14ac:dyDescent="0.2">
      <c r="A26" s="202" t="s">
        <v>189</v>
      </c>
      <c r="B26" s="23"/>
      <c r="C26" s="203">
        <f>'1.2.3'!C7</f>
        <v>7424</v>
      </c>
      <c r="D26" s="220">
        <f>'1.2.3'!D7</f>
        <v>268</v>
      </c>
      <c r="E26" s="153">
        <f>'1.2.3'!E7</f>
        <v>469</v>
      </c>
      <c r="F26" s="153">
        <f>'1.2.3'!F7</f>
        <v>431</v>
      </c>
      <c r="G26" s="153">
        <f>'1.2.3'!G7</f>
        <v>870</v>
      </c>
      <c r="H26" s="153">
        <f>'1.2.3'!H7</f>
        <v>1513</v>
      </c>
      <c r="I26" s="153">
        <f>'1.2.3'!I7</f>
        <v>343</v>
      </c>
      <c r="J26" s="153">
        <f>'1.2.3'!J7</f>
        <v>1257</v>
      </c>
      <c r="K26" s="153">
        <f>'1.2.3'!K7</f>
        <v>292</v>
      </c>
      <c r="L26" s="153">
        <f>'1.2.3'!L7</f>
        <v>161</v>
      </c>
      <c r="M26" s="153">
        <f>'1.2.3'!M7</f>
        <v>373</v>
      </c>
      <c r="N26" s="153">
        <f>'1.2.3'!N7</f>
        <v>581</v>
      </c>
      <c r="O26" s="153">
        <f>'1.2.3'!O7</f>
        <v>542</v>
      </c>
      <c r="P26" s="204">
        <f>'1.2.3'!P7</f>
        <v>324</v>
      </c>
      <c r="Q26" s="213"/>
      <c r="R26" s="203">
        <f>'1.2.3'!R7</f>
        <v>75222</v>
      </c>
      <c r="S26" s="203">
        <f>'1.2.3'!S7</f>
        <v>77504</v>
      </c>
      <c r="T26" s="205">
        <f>'1.2.3'!T7</f>
        <v>3629</v>
      </c>
      <c r="U26" s="203">
        <f>'1.2.3'!U7</f>
        <v>81133</v>
      </c>
    </row>
    <row r="27" spans="1:21" s="108" customFormat="1" ht="12.75" x14ac:dyDescent="0.2">
      <c r="A27" s="202" t="s">
        <v>190</v>
      </c>
      <c r="B27" s="23"/>
      <c r="C27" s="203">
        <f>'1.2.3'!C44</f>
        <v>4727</v>
      </c>
      <c r="D27" s="220">
        <f>'1.2.3'!D44</f>
        <v>148</v>
      </c>
      <c r="E27" s="153">
        <f>'1.2.3'!E44</f>
        <v>378</v>
      </c>
      <c r="F27" s="153">
        <f>'1.2.3'!F44</f>
        <v>417</v>
      </c>
      <c r="G27" s="153">
        <f>'1.2.3'!G44</f>
        <v>534</v>
      </c>
      <c r="H27" s="153">
        <f>'1.2.3'!H44</f>
        <v>773</v>
      </c>
      <c r="I27" s="153">
        <f>'1.2.3'!I44</f>
        <v>283</v>
      </c>
      <c r="J27" s="153">
        <f>'1.2.3'!J44</f>
        <v>781</v>
      </c>
      <c r="K27" s="153">
        <f>'1.2.3'!K44</f>
        <v>205</v>
      </c>
      <c r="L27" s="153">
        <f>'1.2.3'!L44</f>
        <v>81</v>
      </c>
      <c r="M27" s="153">
        <f>'1.2.3'!M44</f>
        <v>186</v>
      </c>
      <c r="N27" s="153">
        <f>'1.2.3'!N44</f>
        <v>386</v>
      </c>
      <c r="O27" s="153">
        <f>'1.2.3'!O44</f>
        <v>316</v>
      </c>
      <c r="P27" s="204">
        <f>'1.2.3'!P44</f>
        <v>239</v>
      </c>
      <c r="Q27" s="213"/>
      <c r="R27" s="203">
        <f>'1.2.3'!R44</f>
        <v>32127</v>
      </c>
      <c r="S27" s="203">
        <f>'1.2.3'!S44</f>
        <v>33007</v>
      </c>
      <c r="T27" s="205">
        <f>'1.2.3'!T44</f>
        <v>3542</v>
      </c>
      <c r="U27" s="203">
        <f>'1.2.3'!U44</f>
        <v>36549</v>
      </c>
    </row>
    <row r="28" spans="1:21" s="108" customFormat="1" ht="12.75" x14ac:dyDescent="0.2">
      <c r="A28" s="202" t="s">
        <v>191</v>
      </c>
      <c r="B28" s="23"/>
      <c r="C28" s="203">
        <f>'1.2.3'!C96</f>
        <v>4453</v>
      </c>
      <c r="D28" s="220">
        <f>'1.2.3'!D96</f>
        <v>173</v>
      </c>
      <c r="E28" s="153">
        <f>'1.2.3'!E96</f>
        <v>284</v>
      </c>
      <c r="F28" s="153">
        <f>'1.2.3'!F96</f>
        <v>354</v>
      </c>
      <c r="G28" s="153">
        <f>'1.2.3'!G96</f>
        <v>513</v>
      </c>
      <c r="H28" s="153">
        <f>'1.2.3'!H96</f>
        <v>855</v>
      </c>
      <c r="I28" s="153">
        <f>'1.2.3'!I96</f>
        <v>177</v>
      </c>
      <c r="J28" s="153">
        <f>'1.2.3'!J96</f>
        <v>575</v>
      </c>
      <c r="K28" s="153">
        <f>'1.2.3'!K96</f>
        <v>154</v>
      </c>
      <c r="L28" s="153">
        <f>'1.2.3'!L96</f>
        <v>185</v>
      </c>
      <c r="M28" s="153">
        <f>'1.2.3'!M96</f>
        <v>181</v>
      </c>
      <c r="N28" s="153">
        <f>'1.2.3'!N96</f>
        <v>406</v>
      </c>
      <c r="O28" s="153">
        <f>'1.2.3'!O96</f>
        <v>387</v>
      </c>
      <c r="P28" s="204">
        <f>'1.2.3'!P96</f>
        <v>209</v>
      </c>
      <c r="Q28" s="213"/>
      <c r="R28" s="203">
        <f>'1.2.3'!R96</f>
        <v>46425</v>
      </c>
      <c r="S28" s="203">
        <f>'1.2.3'!S96</f>
        <v>47512</v>
      </c>
      <c r="T28" s="205">
        <f>'1.2.3'!T96</f>
        <v>6804</v>
      </c>
      <c r="U28" s="203">
        <f>'1.2.3'!U96</f>
        <v>54316</v>
      </c>
    </row>
    <row r="29" spans="1:21" s="108" customFormat="1" ht="12.75" x14ac:dyDescent="0.2">
      <c r="A29" s="202"/>
      <c r="B29" s="23"/>
      <c r="C29" s="211"/>
      <c r="D29" s="221"/>
      <c r="E29" s="149"/>
      <c r="F29" s="149"/>
      <c r="G29" s="149"/>
      <c r="H29" s="149"/>
      <c r="I29" s="149"/>
      <c r="J29" s="149"/>
      <c r="K29" s="149"/>
      <c r="L29" s="149"/>
      <c r="M29" s="149"/>
      <c r="N29" s="149"/>
      <c r="O29" s="149"/>
      <c r="P29" s="212"/>
      <c r="Q29" s="213"/>
      <c r="R29" s="211"/>
      <c r="S29" s="211"/>
      <c r="T29" s="214"/>
      <c r="U29" s="211"/>
    </row>
    <row r="30" spans="1:21" s="108" customFormat="1" ht="12.75" x14ac:dyDescent="0.2">
      <c r="A30" s="206" t="s">
        <v>195</v>
      </c>
      <c r="B30" s="23"/>
      <c r="C30" s="211"/>
      <c r="D30" s="221"/>
      <c r="E30" s="149"/>
      <c r="F30" s="149"/>
      <c r="G30" s="149"/>
      <c r="H30" s="149"/>
      <c r="I30" s="149"/>
      <c r="J30" s="149"/>
      <c r="K30" s="149"/>
      <c r="L30" s="149"/>
      <c r="M30" s="149"/>
      <c r="N30" s="149"/>
      <c r="O30" s="149"/>
      <c r="P30" s="212"/>
      <c r="Q30" s="213"/>
      <c r="R30" s="211"/>
      <c r="S30" s="211"/>
      <c r="T30" s="214"/>
      <c r="U30" s="211"/>
    </row>
    <row r="31" spans="1:21" s="201" customFormat="1" ht="12.75" x14ac:dyDescent="0.2">
      <c r="A31" s="195" t="s">
        <v>188</v>
      </c>
      <c r="B31" s="196"/>
      <c r="C31" s="207">
        <f>C25/'0.1'!B$9*1000</f>
        <v>2.8127165142914259</v>
      </c>
      <c r="D31" s="222">
        <f>D25/'0.1'!C$9*1000</f>
        <v>3.8668338574457888</v>
      </c>
      <c r="E31" s="148">
        <f>E25/'0.1'!D$9*1000</f>
        <v>3.0547340274682981</v>
      </c>
      <c r="F31" s="148">
        <f>F25/'0.1'!E$9*1000</f>
        <v>4.2763321735294326</v>
      </c>
      <c r="G31" s="148">
        <f>G25/'0.1'!F$9*1000</f>
        <v>2.5620258848812405</v>
      </c>
      <c r="H31" s="148">
        <f>H25/'0.1'!G$9*1000</f>
        <v>2.2623277414968244</v>
      </c>
      <c r="I31" s="148">
        <f>I25/'0.1'!H$9*1000</f>
        <v>4.1968933581418684</v>
      </c>
      <c r="J31" s="148">
        <f>J25/'0.1'!I$9*1000</f>
        <v>2.2525027089513059</v>
      </c>
      <c r="K31" s="148">
        <f>K25/'0.1'!J$9*1000</f>
        <v>3.7967374885543821</v>
      </c>
      <c r="L31" s="148">
        <f>L25/'0.1'!K$9*1000</f>
        <v>5.6584021308455803</v>
      </c>
      <c r="M31" s="148">
        <f>M25/'0.1'!L$9*1000</f>
        <v>3.2528616390906051</v>
      </c>
      <c r="N31" s="148">
        <f>N25/'0.1'!M$9*1000</f>
        <v>2.8477737378430348</v>
      </c>
      <c r="O31" s="148">
        <f>O25/'0.1'!N$9*1000</f>
        <v>3.1727262765445059</v>
      </c>
      <c r="P31" s="208">
        <f>P25/'0.1'!O$9*1000</f>
        <v>2.9400339703406937</v>
      </c>
      <c r="Q31" s="213"/>
      <c r="R31" s="207">
        <f>R25/'0.1'!P$9*1000</f>
        <v>2.3650954035934855</v>
      </c>
      <c r="S31" s="207">
        <f>S25/'0.1'!Q$9*1000</f>
        <v>2.3520004081763997</v>
      </c>
      <c r="T31" s="210"/>
      <c r="U31" s="207"/>
    </row>
    <row r="32" spans="1:21" s="108" customFormat="1" ht="12.75" x14ac:dyDescent="0.2">
      <c r="A32" s="202" t="s">
        <v>189</v>
      </c>
      <c r="B32" s="23"/>
      <c r="C32" s="211">
        <f>C26/'0.1'!B$9*1000</f>
        <v>1.2576251145567057</v>
      </c>
      <c r="D32" s="221">
        <f>D26/'0.1'!C$9*1000</f>
        <v>1.759442230552583</v>
      </c>
      <c r="E32" s="149">
        <f>E26/'0.1'!D$9*1000</f>
        <v>1.2667287876946347</v>
      </c>
      <c r="F32" s="149">
        <f>F26/'0.1'!E$9*1000</f>
        <v>1.5333603717064772</v>
      </c>
      <c r="G32" s="149">
        <f>G26/'0.1'!F$9*1000</f>
        <v>1.1627347521370264</v>
      </c>
      <c r="H32" s="149">
        <f>H26/'0.1'!G$9*1000</f>
        <v>1.089749084012956</v>
      </c>
      <c r="I32" s="149">
        <f>I26/'0.1'!H$9*1000</f>
        <v>1.7926954194802751</v>
      </c>
      <c r="J32" s="149">
        <f>J26/'0.1'!I$9*1000</f>
        <v>1.0835805224461508</v>
      </c>
      <c r="K32" s="149">
        <f>K26/'0.1'!J$9*1000</f>
        <v>1.7029913159107213</v>
      </c>
      <c r="L32" s="149">
        <f>L26/'0.1'!K$9*1000</f>
        <v>2.1334958854007926</v>
      </c>
      <c r="M32" s="149">
        <f>M26/'0.1'!L$9*1000</f>
        <v>1.6396180964605349</v>
      </c>
      <c r="N32" s="149">
        <f>N26/'0.1'!M$9*1000</f>
        <v>1.2050666727507668</v>
      </c>
      <c r="O32" s="149">
        <f>O26/'0.1'!N$9*1000</f>
        <v>1.3812189894675679</v>
      </c>
      <c r="P32" s="212">
        <f>P26/'0.1'!O$9*1000</f>
        <v>1.2339002673450581</v>
      </c>
      <c r="Q32" s="213"/>
      <c r="R32" s="211">
        <f>R26/'0.1'!P$9*1000</f>
        <v>1.1569394465196272</v>
      </c>
      <c r="S32" s="211">
        <f>S26/'0.1'!Q$9*1000</f>
        <v>1.1535627069180037</v>
      </c>
      <c r="T32" s="214"/>
      <c r="U32" s="211"/>
    </row>
    <row r="33" spans="1:1031" s="108" customFormat="1" ht="12.75" x14ac:dyDescent="0.2">
      <c r="A33" s="202" t="s">
        <v>190</v>
      </c>
      <c r="B33" s="23"/>
      <c r="C33" s="211">
        <f>C27/'0.1'!B$9*1000</f>
        <v>0.80075349090915249</v>
      </c>
      <c r="D33" s="221">
        <f>D27/'0.1'!C$9*1000</f>
        <v>0.97163227657381446</v>
      </c>
      <c r="E33" s="149">
        <f>E27/'0.1'!D$9*1000</f>
        <v>1.0209455900822428</v>
      </c>
      <c r="F33" s="149">
        <f>F27/'0.1'!E$9*1000</f>
        <v>1.4835528422310928</v>
      </c>
      <c r="G33" s="149">
        <f>G27/'0.1'!F$9*1000</f>
        <v>0.7136785720013471</v>
      </c>
      <c r="H33" s="149">
        <f>H27/'0.1'!G$9*1000</f>
        <v>0.55675878515665234</v>
      </c>
      <c r="I33" s="149">
        <f>I27/'0.1'!H$9*1000</f>
        <v>1.4791043840026761</v>
      </c>
      <c r="J33" s="149">
        <f>J27/'0.1'!I$9*1000</f>
        <v>0.67325090535437049</v>
      </c>
      <c r="K33" s="149">
        <f>K27/'0.1'!J$9*1000</f>
        <v>1.1955932183619788</v>
      </c>
      <c r="L33" s="149">
        <f>L27/'0.1'!K$9*1000</f>
        <v>1.0733737063196533</v>
      </c>
      <c r="M33" s="149">
        <f>M27/'0.1'!L$9*1000</f>
        <v>0.81761116874439543</v>
      </c>
      <c r="N33" s="149">
        <f>N27/'0.1'!M$9*1000</f>
        <v>0.80061228172426169</v>
      </c>
      <c r="O33" s="149">
        <f>O27/'0.1'!N$9*1000</f>
        <v>0.80528634810286259</v>
      </c>
      <c r="P33" s="212">
        <f>P27/'0.1'!O$9*1000</f>
        <v>0.91019186387490392</v>
      </c>
      <c r="Q33" s="213"/>
      <c r="R33" s="211">
        <f>R27/'0.1'!P$9*1000</f>
        <v>0.49412397434708016</v>
      </c>
      <c r="S33" s="211">
        <f>S27/'0.1'!Q$9*1000</f>
        <v>0.49127327966611456</v>
      </c>
      <c r="T33" s="214"/>
      <c r="U33" s="211"/>
    </row>
    <row r="34" spans="1:1031" s="108" customFormat="1" ht="12.75" x14ac:dyDescent="0.2">
      <c r="A34" s="202" t="s">
        <v>191</v>
      </c>
      <c r="B34" s="23"/>
      <c r="C34" s="211">
        <f>C28/'0.1'!B$9*1000</f>
        <v>0.75433790882556717</v>
      </c>
      <c r="D34" s="221">
        <f>D28/'0.1'!C$9*1000</f>
        <v>1.1357593503193912</v>
      </c>
      <c r="E34" s="149">
        <f>E28/'0.1'!D$9*1000</f>
        <v>0.76705964969142049</v>
      </c>
      <c r="F34" s="149">
        <f>F28/'0.1'!E$9*1000</f>
        <v>1.2594189595918628</v>
      </c>
      <c r="G34" s="149">
        <f>G28/'0.1'!F$9*1000</f>
        <v>0.68561256074286725</v>
      </c>
      <c r="H34" s="149">
        <f>H28/'0.1'!G$9*1000</f>
        <v>0.6158198723272158</v>
      </c>
      <c r="I34" s="149">
        <f>I28/'0.1'!H$9*1000</f>
        <v>0.92509355465891752</v>
      </c>
      <c r="J34" s="149">
        <f>J28/'0.1'!I$9*1000</f>
        <v>0.4956712811507849</v>
      </c>
      <c r="K34" s="149">
        <f>K28/'0.1'!J$9*1000</f>
        <v>0.89815295428168174</v>
      </c>
      <c r="L34" s="149">
        <f>L28/'0.1'!K$9*1000</f>
        <v>2.4515325391251341</v>
      </c>
      <c r="M34" s="149">
        <f>M28/'0.1'!L$9*1000</f>
        <v>0.79563237388567509</v>
      </c>
      <c r="N34" s="149">
        <f>N28/'0.1'!M$9*1000</f>
        <v>0.84209478336800581</v>
      </c>
      <c r="O34" s="149">
        <f>O28/'0.1'!N$9*1000</f>
        <v>0.98622093897407548</v>
      </c>
      <c r="P34" s="212">
        <f>P28/'0.1'!O$9*1000</f>
        <v>0.7959418391207318</v>
      </c>
      <c r="Q34" s="213"/>
      <c r="R34" s="211">
        <f>R28/'0.1'!P$9*1000</f>
        <v>0.71403198272677804</v>
      </c>
      <c r="S34" s="211">
        <f>S28/'0.1'!Q$9*1000</f>
        <v>0.70716442159228154</v>
      </c>
      <c r="T34" s="214"/>
      <c r="U34" s="211"/>
    </row>
    <row r="35" spans="1:1031" s="108" customFormat="1" ht="12.75" x14ac:dyDescent="0.2">
      <c r="A35" s="202"/>
      <c r="B35" s="23"/>
      <c r="C35" s="211"/>
      <c r="D35" s="221"/>
      <c r="E35" s="149"/>
      <c r="F35" s="149"/>
      <c r="G35" s="149"/>
      <c r="H35" s="149"/>
      <c r="I35" s="149"/>
      <c r="J35" s="149"/>
      <c r="K35" s="149"/>
      <c r="L35" s="149"/>
      <c r="M35" s="149"/>
      <c r="N35" s="149"/>
      <c r="O35" s="149"/>
      <c r="P35" s="212"/>
      <c r="Q35" s="213"/>
      <c r="R35" s="211"/>
      <c r="S35" s="211"/>
      <c r="T35" s="214"/>
      <c r="U35" s="211"/>
    </row>
    <row r="36" spans="1:1031" s="108" customFormat="1" ht="12.75" x14ac:dyDescent="0.2">
      <c r="A36" s="206" t="s">
        <v>196</v>
      </c>
      <c r="B36" s="23"/>
      <c r="C36" s="211"/>
      <c r="D36" s="221"/>
      <c r="E36" s="149"/>
      <c r="F36" s="149"/>
      <c r="G36" s="149"/>
      <c r="H36" s="149"/>
      <c r="I36" s="149"/>
      <c r="J36" s="149"/>
      <c r="K36" s="149"/>
      <c r="L36" s="149"/>
      <c r="M36" s="149"/>
      <c r="N36" s="149"/>
      <c r="O36" s="149"/>
      <c r="P36" s="212"/>
      <c r="Q36" s="213"/>
      <c r="R36" s="211"/>
      <c r="S36" s="211"/>
      <c r="T36" s="214"/>
      <c r="U36" s="211"/>
    </row>
    <row r="37" spans="1:1031" s="201" customFormat="1" ht="12.75" x14ac:dyDescent="0.2">
      <c r="A37" s="195" t="s">
        <v>188</v>
      </c>
      <c r="B37" s="196"/>
      <c r="C37" s="207">
        <f t="shared" ref="C37:P37" si="0">C7/C25</f>
        <v>83.061430980486634</v>
      </c>
      <c r="D37" s="222">
        <f t="shared" si="0"/>
        <v>70.567062818336169</v>
      </c>
      <c r="E37" s="148">
        <f t="shared" si="0"/>
        <v>71.303271441202469</v>
      </c>
      <c r="F37" s="148">
        <f t="shared" si="0"/>
        <v>66.32445923460898</v>
      </c>
      <c r="G37" s="148">
        <f t="shared" si="0"/>
        <v>84.193009911319777</v>
      </c>
      <c r="H37" s="148">
        <f t="shared" si="0"/>
        <v>107.92422795288125</v>
      </c>
      <c r="I37" s="148">
        <f t="shared" si="0"/>
        <v>66.230386052303857</v>
      </c>
      <c r="J37" s="148">
        <f t="shared" si="0"/>
        <v>88.083046306926903</v>
      </c>
      <c r="K37" s="148">
        <f t="shared" si="0"/>
        <v>65.310291858678951</v>
      </c>
      <c r="L37" s="148">
        <f t="shared" si="0"/>
        <v>56.110070257611241</v>
      </c>
      <c r="M37" s="148">
        <f t="shared" si="0"/>
        <v>76.481081081081086</v>
      </c>
      <c r="N37" s="148">
        <f t="shared" si="0"/>
        <v>74.838310269482889</v>
      </c>
      <c r="O37" s="148">
        <f t="shared" si="0"/>
        <v>82.271485943775104</v>
      </c>
      <c r="P37" s="208">
        <f t="shared" si="0"/>
        <v>84.503886010362692</v>
      </c>
      <c r="Q37" s="213"/>
      <c r="R37" s="207">
        <f t="shared" ref="R37:S40" si="1">R7/R25</f>
        <v>95.57691807457698</v>
      </c>
      <c r="S37" s="207">
        <f t="shared" si="1"/>
        <v>95.073077969662648</v>
      </c>
      <c r="T37" s="210"/>
      <c r="U37" s="207">
        <f t="shared" ref="U37:U40" si="2">U7/U25</f>
        <v>95.180734659705351</v>
      </c>
    </row>
    <row r="38" spans="1:1031" s="108" customFormat="1" ht="12.75" x14ac:dyDescent="0.2">
      <c r="A38" s="202" t="s">
        <v>189</v>
      </c>
      <c r="B38" s="23"/>
      <c r="C38" s="211">
        <f t="shared" ref="C38:P38" si="3">C8/C26</f>
        <v>99.62082435344827</v>
      </c>
      <c r="D38" s="221">
        <f t="shared" si="3"/>
        <v>78.496268656716424</v>
      </c>
      <c r="E38" s="149">
        <f t="shared" si="3"/>
        <v>87.272921108742011</v>
      </c>
      <c r="F38" s="149">
        <f t="shared" si="3"/>
        <v>85.635730858468676</v>
      </c>
      <c r="G38" s="149">
        <f t="shared" si="3"/>
        <v>95.131034482758622</v>
      </c>
      <c r="H38" s="149">
        <f t="shared" si="3"/>
        <v>127.01586252478519</v>
      </c>
      <c r="I38" s="149">
        <f t="shared" si="3"/>
        <v>83.760932944606409</v>
      </c>
      <c r="J38" s="149">
        <f t="shared" si="3"/>
        <v>105.94908512330947</v>
      </c>
      <c r="K38" s="149">
        <f t="shared" si="3"/>
        <v>81.154109589041099</v>
      </c>
      <c r="L38" s="149">
        <f t="shared" si="3"/>
        <v>56.397515527950311</v>
      </c>
      <c r="M38" s="149">
        <f t="shared" si="3"/>
        <v>90.227882037533519</v>
      </c>
      <c r="N38" s="149">
        <f t="shared" si="3"/>
        <v>86.604130808950089</v>
      </c>
      <c r="O38" s="149">
        <f t="shared" si="3"/>
        <v>96.588560885608857</v>
      </c>
      <c r="P38" s="212">
        <f t="shared" si="3"/>
        <v>107.28703703703704</v>
      </c>
      <c r="Q38" s="213"/>
      <c r="R38" s="211">
        <f t="shared" si="1"/>
        <v>109.90840445614315</v>
      </c>
      <c r="S38" s="211">
        <f t="shared" si="1"/>
        <v>109.02646315028902</v>
      </c>
      <c r="T38" s="214"/>
      <c r="U38" s="211">
        <f t="shared" si="2"/>
        <v>113.20715368592312</v>
      </c>
    </row>
    <row r="39" spans="1:1031" s="108" customFormat="1" ht="12.75" x14ac:dyDescent="0.2">
      <c r="A39" s="202" t="s">
        <v>190</v>
      </c>
      <c r="B39" s="23"/>
      <c r="C39" s="211">
        <f t="shared" ref="C39:P39" si="4">C9/C27</f>
        <v>46.886608842817857</v>
      </c>
      <c r="D39" s="221">
        <f t="shared" si="4"/>
        <v>44.452702702702702</v>
      </c>
      <c r="E39" s="149">
        <f t="shared" si="4"/>
        <v>41.158730158730158</v>
      </c>
      <c r="F39" s="149">
        <f t="shared" si="4"/>
        <v>42.16067146282974</v>
      </c>
      <c r="G39" s="149">
        <f t="shared" si="4"/>
        <v>46.662921348314605</v>
      </c>
      <c r="H39" s="149">
        <f t="shared" si="4"/>
        <v>57.538163001293661</v>
      </c>
      <c r="I39" s="149">
        <f t="shared" si="4"/>
        <v>31.628975265017669</v>
      </c>
      <c r="J39" s="149">
        <f t="shared" si="4"/>
        <v>50.008962868117798</v>
      </c>
      <c r="K39" s="149">
        <f t="shared" si="4"/>
        <v>34.99512195121951</v>
      </c>
      <c r="L39" s="149">
        <f t="shared" si="4"/>
        <v>35.97530864197531</v>
      </c>
      <c r="M39" s="149">
        <f t="shared" si="4"/>
        <v>39.876344086021504</v>
      </c>
      <c r="N39" s="149">
        <f t="shared" si="4"/>
        <v>52.282383419689118</v>
      </c>
      <c r="O39" s="149">
        <f t="shared" si="4"/>
        <v>53.199367088607595</v>
      </c>
      <c r="P39" s="212">
        <f t="shared" si="4"/>
        <v>41.903765690376567</v>
      </c>
      <c r="Q39" s="213"/>
      <c r="R39" s="211">
        <f t="shared" si="1"/>
        <v>50.161017212936159</v>
      </c>
      <c r="S39" s="211">
        <f t="shared" si="1"/>
        <v>49.745417638682703</v>
      </c>
      <c r="T39" s="214"/>
      <c r="U39" s="211">
        <f t="shared" si="2"/>
        <v>47.054638977810612</v>
      </c>
    </row>
    <row r="40" spans="1:1031" s="108" customFormat="1" ht="12.75" x14ac:dyDescent="0.2">
      <c r="A40" s="202" t="s">
        <v>191</v>
      </c>
      <c r="B40" s="23"/>
      <c r="C40" s="211">
        <f t="shared" ref="C40:P40" si="5">C10/C28</f>
        <v>93.854480125757917</v>
      </c>
      <c r="D40" s="221">
        <f t="shared" si="5"/>
        <v>80.624277456647405</v>
      </c>
      <c r="E40" s="149">
        <f t="shared" si="5"/>
        <v>85.052816901408448</v>
      </c>
      <c r="F40" s="149">
        <f t="shared" si="5"/>
        <v>71.276836158192097</v>
      </c>
      <c r="G40" s="149">
        <f t="shared" si="5"/>
        <v>104.70955165692008</v>
      </c>
      <c r="H40" s="149">
        <f t="shared" si="5"/>
        <v>119.69356725146199</v>
      </c>
      <c r="I40" s="149">
        <f t="shared" si="5"/>
        <v>87.581920903954796</v>
      </c>
      <c r="J40" s="149">
        <f t="shared" si="5"/>
        <v>100.74086956521739</v>
      </c>
      <c r="K40" s="149">
        <f t="shared" si="5"/>
        <v>75.623376623376629</v>
      </c>
      <c r="L40" s="149">
        <f t="shared" si="5"/>
        <v>64.675675675675677</v>
      </c>
      <c r="M40" s="149">
        <f t="shared" si="5"/>
        <v>85.767955801104975</v>
      </c>
      <c r="N40" s="149">
        <f t="shared" si="5"/>
        <v>79.445812807881779</v>
      </c>
      <c r="O40" s="149">
        <f t="shared" si="5"/>
        <v>85.958656330749349</v>
      </c>
      <c r="P40" s="212">
        <f t="shared" si="5"/>
        <v>97.899521531100476</v>
      </c>
      <c r="Q40" s="213"/>
      <c r="R40" s="211">
        <f t="shared" si="1"/>
        <v>103.78442649434572</v>
      </c>
      <c r="S40" s="211">
        <f t="shared" si="1"/>
        <v>103.80112392658697</v>
      </c>
      <c r="T40" s="214"/>
      <c r="U40" s="211">
        <f t="shared" si="2"/>
        <v>100.63811768171441</v>
      </c>
    </row>
    <row r="41" spans="1:1031" s="108" customFormat="1" ht="12.75" x14ac:dyDescent="0.2">
      <c r="A41" s="223"/>
      <c r="B41" s="224"/>
      <c r="C41" s="225"/>
      <c r="D41" s="226"/>
      <c r="E41" s="227"/>
      <c r="F41" s="227"/>
      <c r="G41" s="227"/>
      <c r="H41" s="227"/>
      <c r="I41" s="227"/>
      <c r="J41" s="227"/>
      <c r="K41" s="227"/>
      <c r="L41" s="227"/>
      <c r="M41" s="227"/>
      <c r="N41" s="227"/>
      <c r="O41" s="227"/>
      <c r="P41" s="228"/>
      <c r="Q41" s="213"/>
      <c r="R41" s="225"/>
      <c r="S41" s="225"/>
      <c r="T41" s="229"/>
      <c r="U41" s="225"/>
    </row>
    <row r="42" spans="1:1031" s="233" customFormat="1" ht="12.75" x14ac:dyDescent="0.2">
      <c r="A42" s="230"/>
      <c r="B42" s="231"/>
      <c r="C42" s="232"/>
      <c r="D42" s="232"/>
      <c r="E42" s="232"/>
      <c r="F42" s="232"/>
      <c r="G42" s="232"/>
      <c r="H42" s="232"/>
      <c r="I42" s="232"/>
      <c r="J42" s="232"/>
      <c r="K42" s="232"/>
      <c r="L42" s="232"/>
      <c r="M42" s="232"/>
      <c r="N42" s="232"/>
      <c r="O42" s="232"/>
      <c r="P42" s="232"/>
      <c r="Q42" s="213"/>
      <c r="R42" s="232"/>
      <c r="S42" s="232"/>
      <c r="T42" s="232"/>
      <c r="U42" s="232"/>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1"/>
      <c r="GC42" s="201"/>
      <c r="GD42" s="201"/>
      <c r="GE42" s="201"/>
      <c r="GF42" s="201"/>
      <c r="GG42" s="201"/>
      <c r="GH42" s="201"/>
      <c r="GI42" s="201"/>
      <c r="GJ42" s="201"/>
      <c r="GK42" s="201"/>
      <c r="GL42" s="201"/>
      <c r="GM42" s="201"/>
      <c r="GN42" s="201"/>
      <c r="GO42" s="201"/>
      <c r="GP42" s="201"/>
      <c r="GQ42" s="201"/>
      <c r="GR42" s="201"/>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201"/>
      <c r="IQ42" s="201"/>
      <c r="IR42" s="201"/>
      <c r="IS42" s="201"/>
      <c r="IT42" s="201"/>
      <c r="IU42" s="201"/>
      <c r="IV42" s="201"/>
      <c r="IW42" s="201"/>
      <c r="IX42" s="201"/>
      <c r="IY42" s="201"/>
      <c r="IZ42" s="201"/>
      <c r="JA42" s="201"/>
      <c r="JB42" s="201"/>
      <c r="JC42" s="201"/>
      <c r="JD42" s="201"/>
      <c r="JE42" s="201"/>
      <c r="JF42" s="201"/>
      <c r="JG42" s="201"/>
      <c r="JH42" s="201"/>
      <c r="JI42" s="201"/>
      <c r="JJ42" s="201"/>
      <c r="JK42" s="201"/>
      <c r="JL42" s="201"/>
      <c r="JM42" s="201"/>
      <c r="JN42" s="201"/>
      <c r="JO42" s="201"/>
      <c r="JP42" s="201"/>
      <c r="JQ42" s="201"/>
      <c r="JR42" s="201"/>
      <c r="JS42" s="201"/>
      <c r="JT42" s="201"/>
      <c r="JU42" s="201"/>
      <c r="JV42" s="201"/>
      <c r="JW42" s="201"/>
      <c r="JX42" s="201"/>
      <c r="JY42" s="201"/>
      <c r="JZ42" s="201"/>
      <c r="KA42" s="201"/>
      <c r="KB42" s="201"/>
      <c r="KC42" s="201"/>
      <c r="KD42" s="201"/>
      <c r="KE42" s="201"/>
      <c r="KF42" s="201"/>
      <c r="KG42" s="201"/>
      <c r="KH42" s="201"/>
      <c r="KI42" s="201"/>
      <c r="KJ42" s="201"/>
      <c r="KK42" s="201"/>
      <c r="KL42" s="201"/>
      <c r="KM42" s="201"/>
      <c r="KN42" s="201"/>
      <c r="KO42" s="201"/>
      <c r="KP42" s="201"/>
      <c r="KQ42" s="201"/>
      <c r="KR42" s="201"/>
      <c r="KS42" s="201"/>
      <c r="KT42" s="201"/>
      <c r="KU42" s="201"/>
      <c r="KV42" s="201"/>
      <c r="KW42" s="201"/>
      <c r="KX42" s="201"/>
      <c r="KY42" s="201"/>
      <c r="KZ42" s="201"/>
      <c r="LA42" s="201"/>
      <c r="LB42" s="201"/>
      <c r="LC42" s="201"/>
      <c r="LD42" s="201"/>
      <c r="LE42" s="201"/>
      <c r="LF42" s="201"/>
      <c r="LG42" s="201"/>
      <c r="LH42" s="201"/>
      <c r="LI42" s="201"/>
      <c r="LJ42" s="201"/>
      <c r="LK42" s="201"/>
      <c r="LL42" s="201"/>
      <c r="LM42" s="201"/>
      <c r="LN42" s="201"/>
      <c r="LO42" s="201"/>
      <c r="LP42" s="201"/>
      <c r="LQ42" s="201"/>
      <c r="LR42" s="201"/>
      <c r="LS42" s="201"/>
      <c r="LT42" s="201"/>
      <c r="LU42" s="201"/>
      <c r="LV42" s="201"/>
      <c r="LW42" s="201"/>
      <c r="LX42" s="201"/>
      <c r="LY42" s="201"/>
      <c r="LZ42" s="201"/>
      <c r="MA42" s="201"/>
      <c r="MB42" s="201"/>
      <c r="MC42" s="201"/>
      <c r="MD42" s="201"/>
      <c r="ME42" s="201"/>
      <c r="MF42" s="201"/>
      <c r="MG42" s="201"/>
      <c r="MH42" s="201"/>
      <c r="MI42" s="201"/>
      <c r="MJ42" s="201"/>
      <c r="MK42" s="201"/>
      <c r="ML42" s="201"/>
      <c r="MM42" s="201"/>
      <c r="MN42" s="201"/>
      <c r="MO42" s="201"/>
      <c r="MP42" s="201"/>
      <c r="MQ42" s="201"/>
      <c r="MR42" s="201"/>
      <c r="MS42" s="201"/>
      <c r="MT42" s="201"/>
      <c r="MU42" s="201"/>
      <c r="MV42" s="201"/>
      <c r="MW42" s="201"/>
      <c r="MX42" s="201"/>
      <c r="MY42" s="201"/>
      <c r="MZ42" s="201"/>
      <c r="NA42" s="201"/>
      <c r="NB42" s="201"/>
      <c r="NC42" s="201"/>
      <c r="ND42" s="201"/>
      <c r="NE42" s="201"/>
      <c r="NF42" s="201"/>
      <c r="NG42" s="201"/>
      <c r="NH42" s="201"/>
      <c r="NI42" s="201"/>
      <c r="NJ42" s="201"/>
      <c r="NK42" s="201"/>
      <c r="NL42" s="201"/>
      <c r="NM42" s="201"/>
      <c r="NN42" s="201"/>
      <c r="NO42" s="201"/>
      <c r="NP42" s="201"/>
      <c r="NQ42" s="201"/>
      <c r="NR42" s="201"/>
      <c r="NS42" s="201"/>
      <c r="NT42" s="201"/>
      <c r="NU42" s="201"/>
      <c r="NV42" s="201"/>
      <c r="NW42" s="201"/>
      <c r="NX42" s="201"/>
      <c r="NY42" s="201"/>
      <c r="NZ42" s="201"/>
      <c r="OA42" s="201"/>
      <c r="OB42" s="201"/>
      <c r="OC42" s="201"/>
      <c r="OD42" s="201"/>
      <c r="OE42" s="201"/>
      <c r="OF42" s="201"/>
      <c r="OG42" s="201"/>
      <c r="OH42" s="201"/>
      <c r="OI42" s="201"/>
      <c r="OJ42" s="201"/>
      <c r="OK42" s="201"/>
      <c r="OL42" s="201"/>
      <c r="OM42" s="201"/>
      <c r="ON42" s="201"/>
      <c r="OO42" s="201"/>
      <c r="OP42" s="201"/>
      <c r="OQ42" s="201"/>
      <c r="OR42" s="201"/>
      <c r="OS42" s="201"/>
      <c r="OT42" s="201"/>
      <c r="OU42" s="201"/>
      <c r="OV42" s="201"/>
      <c r="OW42" s="201"/>
      <c r="OX42" s="201"/>
      <c r="OY42" s="201"/>
      <c r="OZ42" s="201"/>
      <c r="PA42" s="201"/>
      <c r="PB42" s="201"/>
      <c r="PC42" s="201"/>
      <c r="PD42" s="201"/>
      <c r="PE42" s="201"/>
      <c r="PF42" s="201"/>
      <c r="PG42" s="201"/>
      <c r="PH42" s="201"/>
      <c r="PI42" s="201"/>
      <c r="PJ42" s="201"/>
      <c r="PK42" s="201"/>
      <c r="PL42" s="201"/>
      <c r="PM42" s="201"/>
      <c r="PN42" s="201"/>
      <c r="PO42" s="201"/>
      <c r="PP42" s="201"/>
      <c r="PQ42" s="201"/>
      <c r="PR42" s="201"/>
      <c r="PS42" s="201"/>
      <c r="PT42" s="201"/>
      <c r="PU42" s="201"/>
      <c r="PV42" s="201"/>
      <c r="PW42" s="201"/>
      <c r="PX42" s="201"/>
      <c r="PY42" s="201"/>
      <c r="PZ42" s="201"/>
      <c r="QA42" s="201"/>
      <c r="QB42" s="201"/>
      <c r="QC42" s="201"/>
      <c r="QD42" s="201"/>
      <c r="QE42" s="201"/>
      <c r="QF42" s="201"/>
      <c r="QG42" s="201"/>
      <c r="QH42" s="201"/>
      <c r="QI42" s="201"/>
      <c r="QJ42" s="201"/>
      <c r="QK42" s="201"/>
      <c r="QL42" s="201"/>
      <c r="QM42" s="201"/>
      <c r="QN42" s="201"/>
      <c r="QO42" s="201"/>
      <c r="QP42" s="201"/>
      <c r="QQ42" s="201"/>
      <c r="QR42" s="201"/>
      <c r="QS42" s="201"/>
      <c r="QT42" s="201"/>
      <c r="QU42" s="201"/>
      <c r="QV42" s="201"/>
      <c r="QW42" s="201"/>
      <c r="QX42" s="201"/>
      <c r="QY42" s="201"/>
      <c r="QZ42" s="201"/>
      <c r="RA42" s="201"/>
      <c r="RB42" s="201"/>
      <c r="RC42" s="201"/>
      <c r="RD42" s="201"/>
      <c r="RE42" s="201"/>
      <c r="RF42" s="201"/>
      <c r="RG42" s="201"/>
      <c r="RH42" s="201"/>
      <c r="RI42" s="201"/>
      <c r="RJ42" s="201"/>
      <c r="RK42" s="201"/>
      <c r="RL42" s="201"/>
      <c r="RM42" s="201"/>
      <c r="RN42" s="201"/>
      <c r="RO42" s="201"/>
      <c r="RP42" s="201"/>
      <c r="RQ42" s="201"/>
      <c r="RR42" s="201"/>
      <c r="RS42" s="201"/>
      <c r="RT42" s="201"/>
      <c r="RU42" s="201"/>
      <c r="RV42" s="201"/>
      <c r="RW42" s="201"/>
      <c r="RX42" s="201"/>
      <c r="RY42" s="201"/>
      <c r="RZ42" s="201"/>
      <c r="SA42" s="201"/>
      <c r="SB42" s="201"/>
      <c r="SC42" s="201"/>
      <c r="SD42" s="201"/>
      <c r="SE42" s="201"/>
      <c r="SF42" s="201"/>
      <c r="SG42" s="201"/>
      <c r="SH42" s="201"/>
      <c r="SI42" s="201"/>
      <c r="SJ42" s="201"/>
      <c r="SK42" s="201"/>
      <c r="SL42" s="201"/>
      <c r="SM42" s="201"/>
      <c r="SN42" s="201"/>
      <c r="SO42" s="201"/>
      <c r="SP42" s="201"/>
      <c r="SQ42" s="201"/>
      <c r="SR42" s="201"/>
      <c r="SS42" s="201"/>
      <c r="ST42" s="201"/>
      <c r="SU42" s="201"/>
      <c r="SV42" s="201"/>
      <c r="SW42" s="201"/>
      <c r="SX42" s="201"/>
      <c r="SY42" s="201"/>
      <c r="SZ42" s="201"/>
      <c r="TA42" s="201"/>
      <c r="TB42" s="201"/>
      <c r="TC42" s="201"/>
      <c r="TD42" s="201"/>
      <c r="TE42" s="201"/>
      <c r="TF42" s="201"/>
      <c r="TG42" s="201"/>
      <c r="TH42" s="201"/>
      <c r="TI42" s="201"/>
      <c r="TJ42" s="201"/>
      <c r="TK42" s="201"/>
      <c r="TL42" s="201"/>
      <c r="TM42" s="201"/>
      <c r="TN42" s="201"/>
      <c r="TO42" s="201"/>
      <c r="TP42" s="201"/>
      <c r="TQ42" s="201"/>
      <c r="TR42" s="201"/>
      <c r="TS42" s="201"/>
      <c r="TT42" s="201"/>
      <c r="TU42" s="201"/>
      <c r="TV42" s="201"/>
      <c r="TW42" s="201"/>
      <c r="TX42" s="201"/>
      <c r="TY42" s="201"/>
      <c r="TZ42" s="201"/>
      <c r="UA42" s="201"/>
      <c r="UB42" s="201"/>
      <c r="UC42" s="201"/>
      <c r="UD42" s="201"/>
      <c r="UE42" s="201"/>
      <c r="UF42" s="201"/>
      <c r="UG42" s="201"/>
      <c r="UH42" s="201"/>
      <c r="UI42" s="201"/>
      <c r="UJ42" s="201"/>
      <c r="UK42" s="201"/>
      <c r="UL42" s="201"/>
      <c r="UM42" s="201"/>
      <c r="UN42" s="201"/>
      <c r="UO42" s="201"/>
      <c r="UP42" s="201"/>
      <c r="UQ42" s="201"/>
      <c r="UR42" s="201"/>
      <c r="US42" s="201"/>
      <c r="UT42" s="201"/>
      <c r="UU42" s="201"/>
      <c r="UV42" s="201"/>
      <c r="UW42" s="201"/>
      <c r="UX42" s="201"/>
      <c r="UY42" s="201"/>
      <c r="UZ42" s="201"/>
      <c r="VA42" s="201"/>
      <c r="VB42" s="201"/>
      <c r="VC42" s="201"/>
      <c r="VD42" s="201"/>
      <c r="VE42" s="201"/>
      <c r="VF42" s="201"/>
      <c r="VG42" s="201"/>
      <c r="VH42" s="201"/>
      <c r="VI42" s="201"/>
      <c r="VJ42" s="201"/>
      <c r="VK42" s="201"/>
      <c r="VL42" s="201"/>
      <c r="VM42" s="201"/>
      <c r="VN42" s="201"/>
      <c r="VO42" s="201"/>
      <c r="VP42" s="201"/>
      <c r="VQ42" s="201"/>
      <c r="VR42" s="201"/>
      <c r="VS42" s="201"/>
      <c r="VT42" s="201"/>
      <c r="VU42" s="201"/>
      <c r="VV42" s="201"/>
      <c r="VW42" s="201"/>
      <c r="VX42" s="201"/>
      <c r="VY42" s="201"/>
      <c r="VZ42" s="201"/>
      <c r="WA42" s="201"/>
      <c r="WB42" s="201"/>
      <c r="WC42" s="201"/>
      <c r="WD42" s="201"/>
      <c r="WE42" s="201"/>
      <c r="WF42" s="201"/>
      <c r="WG42" s="201"/>
      <c r="WH42" s="201"/>
      <c r="WI42" s="201"/>
      <c r="WJ42" s="201"/>
      <c r="WK42" s="201"/>
      <c r="WL42" s="201"/>
      <c r="WM42" s="201"/>
      <c r="WN42" s="201"/>
      <c r="WO42" s="201"/>
      <c r="WP42" s="201"/>
      <c r="WQ42" s="201"/>
      <c r="WR42" s="201"/>
      <c r="WS42" s="201"/>
      <c r="WT42" s="201"/>
      <c r="WU42" s="201"/>
      <c r="WV42" s="201"/>
      <c r="WW42" s="201"/>
      <c r="WX42" s="201"/>
      <c r="WY42" s="201"/>
      <c r="WZ42" s="201"/>
      <c r="XA42" s="201"/>
      <c r="XB42" s="201"/>
      <c r="XC42" s="201"/>
      <c r="XD42" s="201"/>
      <c r="XE42" s="201"/>
      <c r="XF42" s="201"/>
      <c r="XG42" s="201"/>
      <c r="XH42" s="201"/>
      <c r="XI42" s="201"/>
      <c r="XJ42" s="201"/>
      <c r="XK42" s="201"/>
      <c r="XL42" s="201"/>
      <c r="XM42" s="201"/>
      <c r="XN42" s="201"/>
      <c r="XO42" s="201"/>
      <c r="XP42" s="201"/>
      <c r="XQ42" s="201"/>
      <c r="XR42" s="201"/>
      <c r="XS42" s="201"/>
      <c r="XT42" s="201"/>
      <c r="XU42" s="201"/>
      <c r="XV42" s="201"/>
      <c r="XW42" s="201"/>
      <c r="XX42" s="201"/>
      <c r="XY42" s="201"/>
      <c r="XZ42" s="201"/>
      <c r="YA42" s="201"/>
      <c r="YB42" s="201"/>
      <c r="YC42" s="201"/>
      <c r="YD42" s="201"/>
      <c r="YE42" s="201"/>
      <c r="YF42" s="201"/>
      <c r="YG42" s="201"/>
      <c r="YH42" s="201"/>
      <c r="YI42" s="201"/>
      <c r="YJ42" s="201"/>
      <c r="YK42" s="201"/>
      <c r="YL42" s="201"/>
      <c r="YM42" s="201"/>
      <c r="YN42" s="201"/>
      <c r="YO42" s="201"/>
      <c r="YP42" s="201"/>
      <c r="YQ42" s="201"/>
      <c r="YR42" s="201"/>
      <c r="YS42" s="201"/>
      <c r="YT42" s="201"/>
      <c r="YU42" s="201"/>
      <c r="YV42" s="201"/>
      <c r="YW42" s="201"/>
      <c r="YX42" s="201"/>
      <c r="YY42" s="201"/>
      <c r="YZ42" s="201"/>
      <c r="ZA42" s="201"/>
      <c r="ZB42" s="201"/>
      <c r="ZC42" s="201"/>
      <c r="ZD42" s="201"/>
      <c r="ZE42" s="201"/>
      <c r="ZF42" s="201"/>
      <c r="ZG42" s="201"/>
      <c r="ZH42" s="201"/>
      <c r="ZI42" s="201"/>
      <c r="ZJ42" s="201"/>
      <c r="ZK42" s="201"/>
      <c r="ZL42" s="201"/>
      <c r="ZM42" s="201"/>
      <c r="ZN42" s="201"/>
      <c r="ZO42" s="201"/>
      <c r="ZP42" s="201"/>
      <c r="ZQ42" s="201"/>
      <c r="ZR42" s="201"/>
      <c r="ZS42" s="201"/>
      <c r="ZT42" s="201"/>
      <c r="ZU42" s="201"/>
      <c r="ZV42" s="201"/>
      <c r="ZW42" s="201"/>
      <c r="ZX42" s="201"/>
      <c r="ZY42" s="201"/>
      <c r="ZZ42" s="201"/>
      <c r="AAA42" s="201"/>
      <c r="AAB42" s="201"/>
      <c r="AAC42" s="201"/>
      <c r="AAD42" s="201"/>
      <c r="AAE42" s="201"/>
      <c r="AAF42" s="201"/>
      <c r="AAG42" s="201"/>
      <c r="AAH42" s="201"/>
      <c r="AAI42" s="201"/>
      <c r="AAJ42" s="201"/>
      <c r="AAK42" s="201"/>
      <c r="AAL42" s="201"/>
      <c r="AAM42" s="201"/>
      <c r="AAN42" s="201"/>
      <c r="AAO42" s="201"/>
      <c r="AAP42" s="201"/>
      <c r="AAQ42" s="201"/>
      <c r="AAR42" s="201"/>
      <c r="AAS42" s="201"/>
      <c r="AAT42" s="201"/>
      <c r="AAU42" s="201"/>
      <c r="AAV42" s="201"/>
      <c r="AAW42" s="201"/>
      <c r="AAX42" s="201"/>
      <c r="AAY42" s="201"/>
      <c r="AAZ42" s="201"/>
      <c r="ABA42" s="201"/>
      <c r="ABB42" s="201"/>
      <c r="ABC42" s="201"/>
      <c r="ABD42" s="201"/>
      <c r="ABE42" s="201"/>
      <c r="ABF42" s="201"/>
      <c r="ABG42" s="201"/>
      <c r="ABH42" s="201"/>
      <c r="ABI42" s="201"/>
      <c r="ABJ42" s="201"/>
      <c r="ABK42" s="201"/>
      <c r="ABL42" s="201"/>
      <c r="ABM42" s="201"/>
      <c r="ABN42" s="201"/>
      <c r="ABO42" s="201"/>
      <c r="ABP42" s="201"/>
      <c r="ABQ42" s="201"/>
      <c r="ABR42" s="201"/>
      <c r="ABS42" s="201"/>
      <c r="ABT42" s="201"/>
      <c r="ABU42" s="201"/>
      <c r="ABV42" s="201"/>
      <c r="ABW42" s="201"/>
      <c r="ABX42" s="201"/>
      <c r="ABY42" s="201"/>
      <c r="ABZ42" s="201"/>
      <c r="ACA42" s="201"/>
      <c r="ACB42" s="201"/>
      <c r="ACC42" s="201"/>
      <c r="ACD42" s="201"/>
      <c r="ACE42" s="201"/>
      <c r="ACF42" s="201"/>
      <c r="ACG42" s="201"/>
      <c r="ACH42" s="201"/>
      <c r="ACI42" s="201"/>
      <c r="ACJ42" s="201"/>
      <c r="ACK42" s="201"/>
      <c r="ACL42" s="201"/>
      <c r="ACM42" s="201"/>
      <c r="ACN42" s="201"/>
      <c r="ACO42" s="201"/>
      <c r="ACP42" s="201"/>
      <c r="ACQ42" s="201"/>
      <c r="ACR42" s="201"/>
      <c r="ACS42" s="201"/>
      <c r="ACT42" s="201"/>
      <c r="ACU42" s="201"/>
      <c r="ACV42" s="201"/>
      <c r="ACW42" s="201"/>
      <c r="ACX42" s="201"/>
      <c r="ACY42" s="201"/>
      <c r="ACZ42" s="201"/>
      <c r="ADA42" s="201"/>
      <c r="ADB42" s="201"/>
      <c r="ADC42" s="201"/>
      <c r="ADD42" s="201"/>
      <c r="ADE42" s="201"/>
      <c r="ADF42" s="201"/>
      <c r="ADG42" s="201"/>
      <c r="ADH42" s="201"/>
      <c r="ADI42" s="201"/>
      <c r="ADJ42" s="201"/>
      <c r="ADK42" s="201"/>
      <c r="ADL42" s="201"/>
      <c r="ADM42" s="201"/>
      <c r="ADN42" s="201"/>
      <c r="ADO42" s="201"/>
      <c r="ADP42" s="201"/>
      <c r="ADQ42" s="201"/>
      <c r="ADR42" s="201"/>
      <c r="ADS42" s="201"/>
      <c r="ADT42" s="201"/>
      <c r="ADU42" s="201"/>
      <c r="ADV42" s="201"/>
      <c r="ADW42" s="201"/>
      <c r="ADX42" s="201"/>
      <c r="ADY42" s="201"/>
      <c r="ADZ42" s="201"/>
      <c r="AEA42" s="201"/>
      <c r="AEB42" s="201"/>
      <c r="AEC42" s="201"/>
      <c r="AED42" s="201"/>
      <c r="AEE42" s="201"/>
      <c r="AEF42" s="201"/>
      <c r="AEG42" s="201"/>
      <c r="AEH42" s="201"/>
      <c r="AEI42" s="201"/>
      <c r="AEJ42" s="201"/>
      <c r="AEK42" s="201"/>
      <c r="AEL42" s="201"/>
      <c r="AEM42" s="201"/>
      <c r="AEN42" s="201"/>
      <c r="AEO42" s="201"/>
      <c r="AEP42" s="201"/>
      <c r="AEQ42" s="201"/>
      <c r="AER42" s="201"/>
      <c r="AES42" s="201"/>
      <c r="AET42" s="201"/>
      <c r="AEU42" s="201"/>
      <c r="AEV42" s="201"/>
      <c r="AEW42" s="201"/>
      <c r="AEX42" s="201"/>
      <c r="AEY42" s="201"/>
      <c r="AEZ42" s="201"/>
      <c r="AFA42" s="201"/>
      <c r="AFB42" s="201"/>
      <c r="AFC42" s="201"/>
      <c r="AFD42" s="201"/>
      <c r="AFE42" s="201"/>
      <c r="AFF42" s="201"/>
      <c r="AFG42" s="201"/>
      <c r="AFH42" s="201"/>
      <c r="AFI42" s="201"/>
      <c r="AFJ42" s="201"/>
      <c r="AFK42" s="201"/>
      <c r="AFL42" s="201"/>
      <c r="AFM42" s="201"/>
      <c r="AFN42" s="201"/>
      <c r="AFO42" s="201"/>
      <c r="AFP42" s="201"/>
      <c r="AFQ42" s="201"/>
      <c r="AFR42" s="201"/>
      <c r="AFS42" s="201"/>
      <c r="AFT42" s="201"/>
      <c r="AFU42" s="201"/>
      <c r="AFV42" s="201"/>
      <c r="AFW42" s="201"/>
      <c r="AFX42" s="201"/>
      <c r="AFY42" s="201"/>
      <c r="AFZ42" s="201"/>
      <c r="AGA42" s="201"/>
      <c r="AGB42" s="201"/>
      <c r="AGC42" s="201"/>
      <c r="AGD42" s="201"/>
      <c r="AGE42" s="201"/>
      <c r="AGF42" s="201"/>
      <c r="AGG42" s="201"/>
      <c r="AGH42" s="201"/>
      <c r="AGI42" s="201"/>
      <c r="AGJ42" s="201"/>
      <c r="AGK42" s="201"/>
      <c r="AGL42" s="201"/>
      <c r="AGM42" s="201"/>
      <c r="AGN42" s="201"/>
      <c r="AGO42" s="201"/>
      <c r="AGP42" s="201"/>
      <c r="AGQ42" s="201"/>
      <c r="AGR42" s="201"/>
      <c r="AGS42" s="201"/>
      <c r="AGT42" s="201"/>
      <c r="AGU42" s="201"/>
      <c r="AGV42" s="201"/>
      <c r="AGW42" s="201"/>
      <c r="AGX42" s="201"/>
      <c r="AGY42" s="201"/>
      <c r="AGZ42" s="201"/>
      <c r="AHA42" s="201"/>
      <c r="AHB42" s="201"/>
      <c r="AHC42" s="201"/>
      <c r="AHD42" s="201"/>
      <c r="AHE42" s="201"/>
      <c r="AHF42" s="201"/>
      <c r="AHG42" s="201"/>
      <c r="AHH42" s="201"/>
      <c r="AHI42" s="201"/>
      <c r="AHJ42" s="201"/>
      <c r="AHK42" s="201"/>
      <c r="AHL42" s="201"/>
      <c r="AHM42" s="201"/>
      <c r="AHN42" s="201"/>
      <c r="AHO42" s="201"/>
      <c r="AHP42" s="201"/>
      <c r="AHQ42" s="201"/>
      <c r="AHR42" s="201"/>
      <c r="AHS42" s="201"/>
      <c r="AHT42" s="201"/>
      <c r="AHU42" s="201"/>
      <c r="AHV42" s="201"/>
      <c r="AHW42" s="201"/>
      <c r="AHX42" s="201"/>
      <c r="AHY42" s="201"/>
      <c r="AHZ42" s="201"/>
      <c r="AIA42" s="201"/>
      <c r="AIB42" s="201"/>
      <c r="AIC42" s="201"/>
      <c r="AID42" s="201"/>
      <c r="AIE42" s="201"/>
      <c r="AIF42" s="201"/>
      <c r="AIG42" s="201"/>
      <c r="AIH42" s="201"/>
      <c r="AII42" s="201"/>
      <c r="AIJ42" s="201"/>
      <c r="AIK42" s="201"/>
      <c r="AIL42" s="201"/>
      <c r="AIM42" s="201"/>
      <c r="AIN42" s="201"/>
      <c r="AIO42" s="201"/>
      <c r="AIP42" s="201"/>
      <c r="AIQ42" s="201"/>
      <c r="AIR42" s="201"/>
      <c r="AIS42" s="201"/>
      <c r="AIT42" s="201"/>
      <c r="AIU42" s="201"/>
      <c r="AIV42" s="201"/>
      <c r="AIW42" s="201"/>
      <c r="AIX42" s="201"/>
      <c r="AIY42" s="201"/>
      <c r="AIZ42" s="201"/>
      <c r="AJA42" s="201"/>
      <c r="AJB42" s="201"/>
      <c r="AJC42" s="201"/>
      <c r="AJD42" s="201"/>
      <c r="AJE42" s="201"/>
      <c r="AJF42" s="201"/>
      <c r="AJG42" s="201"/>
      <c r="AJH42" s="201"/>
      <c r="AJI42" s="201"/>
      <c r="AJJ42" s="201"/>
      <c r="AJK42" s="201"/>
      <c r="AJL42" s="201"/>
      <c r="AJM42" s="201"/>
      <c r="AJN42" s="201"/>
      <c r="AJO42" s="201"/>
      <c r="AJP42" s="201"/>
      <c r="AJQ42" s="201"/>
      <c r="AJR42" s="201"/>
      <c r="AJS42" s="201"/>
      <c r="AJT42" s="201"/>
      <c r="AJU42" s="201"/>
      <c r="AJV42" s="201"/>
      <c r="AJW42" s="201"/>
      <c r="AJX42" s="201"/>
      <c r="AJY42" s="201"/>
      <c r="AJZ42" s="201"/>
      <c r="AKA42" s="201"/>
      <c r="AKB42" s="201"/>
      <c r="AKC42" s="201"/>
      <c r="AKD42" s="201"/>
      <c r="AKE42" s="201"/>
      <c r="AKF42" s="201"/>
      <c r="AKG42" s="201"/>
      <c r="AKH42" s="201"/>
      <c r="AKI42" s="201"/>
      <c r="AKJ42" s="201"/>
      <c r="AKK42" s="201"/>
      <c r="AKL42" s="201"/>
      <c r="AKM42" s="201"/>
      <c r="AKN42" s="201"/>
      <c r="AKO42" s="201"/>
      <c r="AKP42" s="201"/>
      <c r="AKQ42" s="201"/>
      <c r="AKR42" s="201"/>
      <c r="AKS42" s="201"/>
      <c r="AKT42" s="201"/>
      <c r="AKU42" s="201"/>
      <c r="AKV42" s="201"/>
      <c r="AKW42" s="201"/>
      <c r="AKX42" s="201"/>
      <c r="AKY42" s="201"/>
      <c r="AKZ42" s="201"/>
      <c r="ALA42" s="201"/>
      <c r="ALB42" s="201"/>
      <c r="ALC42" s="201"/>
      <c r="ALD42" s="201"/>
      <c r="ALE42" s="201"/>
      <c r="ALF42" s="201"/>
      <c r="ALG42" s="201"/>
      <c r="ALH42" s="201"/>
      <c r="ALI42" s="201"/>
      <c r="ALJ42" s="201"/>
      <c r="ALK42" s="201"/>
      <c r="ALL42" s="201"/>
      <c r="ALM42" s="201"/>
      <c r="ALN42" s="201"/>
      <c r="ALO42" s="201"/>
      <c r="ALP42" s="201"/>
      <c r="ALQ42" s="201"/>
      <c r="ALR42" s="201"/>
      <c r="ALS42" s="201"/>
      <c r="ALT42" s="201"/>
      <c r="ALU42" s="201"/>
      <c r="ALV42" s="201"/>
      <c r="ALW42" s="201"/>
      <c r="ALX42" s="201"/>
      <c r="ALY42" s="201"/>
      <c r="ALZ42" s="201"/>
      <c r="AMA42" s="201"/>
      <c r="AMB42" s="201"/>
      <c r="AMC42" s="201"/>
      <c r="AMD42" s="201"/>
      <c r="AME42" s="201"/>
      <c r="AMF42" s="201"/>
      <c r="AMG42" s="201"/>
      <c r="AMH42" s="201"/>
      <c r="AMI42" s="201"/>
      <c r="AMJ42" s="201"/>
      <c r="AMK42" s="201"/>
      <c r="AML42" s="201"/>
      <c r="AMM42" s="201"/>
      <c r="AMN42" s="201"/>
      <c r="AMO42" s="201"/>
      <c r="AMP42" s="201"/>
      <c r="AMQ42" s="201"/>
    </row>
    <row r="43" spans="1:1031" s="108" customFormat="1" ht="12.75" x14ac:dyDescent="0.2">
      <c r="Q43" s="213"/>
    </row>
    <row r="44" spans="1:1031" s="108" customFormat="1" ht="12.75" x14ac:dyDescent="0.2">
      <c r="A44" s="201" t="s">
        <v>197</v>
      </c>
      <c r="B44" s="108" t="s">
        <v>198</v>
      </c>
      <c r="Q44" s="213"/>
    </row>
    <row r="45" spans="1:1031" s="108" customFormat="1" ht="12.75" x14ac:dyDescent="0.2">
      <c r="A45" s="201"/>
      <c r="B45" s="108" t="s">
        <v>472</v>
      </c>
      <c r="Q45" s="213"/>
    </row>
    <row r="46" spans="1:1031" s="108" customFormat="1" ht="12.75" x14ac:dyDescent="0.2">
      <c r="A46" s="234" t="s">
        <v>199</v>
      </c>
      <c r="B46" s="108" t="s">
        <v>200</v>
      </c>
      <c r="Q46" s="213"/>
    </row>
    <row r="47" spans="1:1031" s="108" customFormat="1" ht="12.75" x14ac:dyDescent="0.2">
      <c r="A47" s="234" t="s">
        <v>201</v>
      </c>
      <c r="B47" s="108" t="s">
        <v>202</v>
      </c>
      <c r="Q47" s="213"/>
    </row>
    <row r="48" spans="1:1031" s="108" customFormat="1" ht="12.75" x14ac:dyDescent="0.2">
      <c r="A48" s="234" t="s">
        <v>203</v>
      </c>
      <c r="B48" s="108" t="s">
        <v>204</v>
      </c>
      <c r="Q48" s="213"/>
    </row>
    <row r="49" spans="1:1031" s="108" customFormat="1" ht="12.75" x14ac:dyDescent="0.2">
      <c r="Q49" s="213"/>
    </row>
    <row r="50" spans="1:1031" s="108" customFormat="1" ht="12.75" x14ac:dyDescent="0.2">
      <c r="Q50" s="213"/>
    </row>
    <row r="51" spans="1:1031" s="108" customFormat="1" ht="12.75" x14ac:dyDescent="0.2">
      <c r="Q51" s="213"/>
    </row>
    <row r="52" spans="1:1031" s="108" customFormat="1" ht="12.75" x14ac:dyDescent="0.2"/>
    <row r="53" spans="1:1031" s="180" customFormat="1" ht="12.75" x14ac:dyDescent="0.2">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c r="AMK53" s="108"/>
      <c r="AML53" s="108"/>
      <c r="AMM53" s="108"/>
      <c r="AMN53" s="108"/>
      <c r="AMO53" s="108"/>
      <c r="AMP53" s="108"/>
      <c r="AMQ53" s="108"/>
    </row>
    <row r="54" spans="1:1031" s="180" customFormat="1" ht="12.75" x14ac:dyDescent="0.2">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c r="AMK54" s="108"/>
      <c r="AML54" s="108"/>
      <c r="AMM54" s="108"/>
      <c r="AMN54" s="108"/>
      <c r="AMO54" s="108"/>
      <c r="AMP54" s="108"/>
      <c r="AMQ54" s="108"/>
    </row>
    <row r="55" spans="1:1031" s="180" customFormat="1" ht="12.75" x14ac:dyDescent="0.2">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c r="AMK55" s="108"/>
      <c r="AML55" s="108"/>
      <c r="AMM55" s="108"/>
      <c r="AMN55" s="108"/>
      <c r="AMO55" s="108"/>
      <c r="AMP55" s="108"/>
      <c r="AMQ55" s="108"/>
    </row>
    <row r="56" spans="1:1031" s="180" customFormat="1" ht="12.75" x14ac:dyDescent="0.2">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c r="AMK56" s="108"/>
      <c r="AML56" s="108"/>
      <c r="AMM56" s="108"/>
      <c r="AMN56" s="108"/>
      <c r="AMO56" s="108"/>
      <c r="AMP56" s="108"/>
      <c r="AMQ56" s="108"/>
    </row>
    <row r="57" spans="1:1031" s="180" customFormat="1" ht="12.75" x14ac:dyDescent="0.2">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c r="AMK57" s="108"/>
      <c r="AML57" s="108"/>
      <c r="AMM57" s="108"/>
      <c r="AMN57" s="108"/>
      <c r="AMO57" s="108"/>
      <c r="AMP57" s="108"/>
      <c r="AMQ57" s="108"/>
    </row>
    <row r="58" spans="1:1031" s="180" customFormat="1" ht="12.75" x14ac:dyDescent="0.2">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c r="AMK58" s="108"/>
      <c r="AML58" s="108"/>
      <c r="AMM58" s="108"/>
      <c r="AMN58" s="108"/>
      <c r="AMO58" s="108"/>
      <c r="AMP58" s="108"/>
      <c r="AMQ58" s="108"/>
    </row>
    <row r="59" spans="1:1031" s="180" customFormat="1" ht="12.75" x14ac:dyDescent="0.2">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c r="AMK59" s="108"/>
      <c r="AML59" s="108"/>
      <c r="AMM59" s="108"/>
      <c r="AMN59" s="108"/>
      <c r="AMO59" s="108"/>
      <c r="AMP59" s="108"/>
      <c r="AMQ59" s="108"/>
    </row>
    <row r="60" spans="1:1031" s="180" customFormat="1" ht="12.75" x14ac:dyDescent="0.2">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c r="AMK60" s="108"/>
      <c r="AML60" s="108"/>
      <c r="AMM60" s="108"/>
      <c r="AMN60" s="108"/>
      <c r="AMO60" s="108"/>
      <c r="AMP60" s="108"/>
      <c r="AMQ60" s="108"/>
    </row>
    <row r="61" spans="1:1031" s="180" customFormat="1" ht="12.75" x14ac:dyDescent="0.2">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c r="AMK61" s="108"/>
      <c r="AML61" s="108"/>
      <c r="AMM61" s="108"/>
      <c r="AMN61" s="108"/>
      <c r="AMO61" s="108"/>
      <c r="AMP61" s="108"/>
      <c r="AMQ61" s="108"/>
    </row>
    <row r="62" spans="1:1031" s="180" customFormat="1" ht="12.75" x14ac:dyDescent="0.2">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c r="AMK62" s="108"/>
      <c r="AML62" s="108"/>
      <c r="AMM62" s="108"/>
      <c r="AMN62" s="108"/>
      <c r="AMO62" s="108"/>
      <c r="AMP62" s="108"/>
      <c r="AMQ62" s="108"/>
    </row>
    <row r="63" spans="1:1031" s="180" customFormat="1" ht="12.75" x14ac:dyDescent="0.2">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c r="AMK63" s="108"/>
      <c r="AML63" s="108"/>
      <c r="AMM63" s="108"/>
      <c r="AMN63" s="108"/>
      <c r="AMO63" s="108"/>
      <c r="AMP63" s="108"/>
      <c r="AMQ63" s="108"/>
    </row>
    <row r="64" spans="1:1031" s="180" customFormat="1" ht="12.75" x14ac:dyDescent="0.2">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c r="AMK64" s="108"/>
      <c r="AML64" s="108"/>
      <c r="AMM64" s="108"/>
      <c r="AMN64" s="108"/>
      <c r="AMO64" s="108"/>
      <c r="AMP64" s="108"/>
      <c r="AMQ64" s="108"/>
    </row>
    <row r="65" spans="1:1031" s="180" customFormat="1" ht="12.75" x14ac:dyDescent="0.2">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c r="AMK65" s="108"/>
      <c r="AML65" s="108"/>
      <c r="AMM65" s="108"/>
      <c r="AMN65" s="108"/>
      <c r="AMO65" s="108"/>
      <c r="AMP65" s="108"/>
      <c r="AMQ65" s="108"/>
    </row>
    <row r="66" spans="1:1031" s="180" customFormat="1" ht="12.75" x14ac:dyDescent="0.2">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c r="AMK66" s="108"/>
      <c r="AML66" s="108"/>
      <c r="AMM66" s="108"/>
      <c r="AMN66" s="108"/>
      <c r="AMO66" s="108"/>
      <c r="AMP66" s="108"/>
      <c r="AMQ66" s="108"/>
    </row>
    <row r="67" spans="1:1031" s="180" customFormat="1" ht="12.75" x14ac:dyDescent="0.2">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c r="AMK67" s="108"/>
      <c r="AML67" s="108"/>
      <c r="AMM67" s="108"/>
      <c r="AMN67" s="108"/>
      <c r="AMO67" s="108"/>
      <c r="AMP67" s="108"/>
      <c r="AMQ67" s="108"/>
    </row>
    <row r="68" spans="1:1031" s="180" customFormat="1" ht="12.75" x14ac:dyDescent="0.2">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c r="AMK68" s="108"/>
      <c r="AML68" s="108"/>
      <c r="AMM68" s="108"/>
      <c r="AMN68" s="108"/>
      <c r="AMO68" s="108"/>
      <c r="AMP68" s="108"/>
      <c r="AMQ68" s="108"/>
    </row>
    <row r="69" spans="1:1031" s="180" customFormat="1" ht="12.75" x14ac:dyDescent="0.2">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c r="AMK69" s="108"/>
      <c r="AML69" s="108"/>
      <c r="AMM69" s="108"/>
      <c r="AMN69" s="108"/>
      <c r="AMO69" s="108"/>
      <c r="AMP69" s="108"/>
      <c r="AMQ69" s="108"/>
    </row>
    <row r="70" spans="1:1031" s="180" customFormat="1" ht="12.75" x14ac:dyDescent="0.2">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c r="AMK70" s="108"/>
      <c r="AML70" s="108"/>
      <c r="AMM70" s="108"/>
      <c r="AMN70" s="108"/>
      <c r="AMO70" s="108"/>
      <c r="AMP70" s="108"/>
      <c r="AMQ70" s="108"/>
    </row>
    <row r="71" spans="1:1031" s="180" customFormat="1" ht="12.75" x14ac:dyDescent="0.2">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c r="AMK71" s="108"/>
      <c r="AML71" s="108"/>
      <c r="AMM71" s="108"/>
      <c r="AMN71" s="108"/>
      <c r="AMO71" s="108"/>
      <c r="AMP71" s="108"/>
      <c r="AMQ71" s="108"/>
    </row>
    <row r="72" spans="1:1031" s="180" customFormat="1" ht="12.75" x14ac:dyDescent="0.2">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c r="AMK72" s="108"/>
      <c r="AML72" s="108"/>
      <c r="AMM72" s="108"/>
      <c r="AMN72" s="108"/>
      <c r="AMO72" s="108"/>
      <c r="AMP72" s="108"/>
      <c r="AMQ72" s="108"/>
    </row>
    <row r="73" spans="1:1031" s="180" customFormat="1" ht="12.75" x14ac:dyDescent="0.2">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c r="AMK73" s="108"/>
      <c r="AML73" s="108"/>
      <c r="AMM73" s="108"/>
      <c r="AMN73" s="108"/>
      <c r="AMO73" s="108"/>
      <c r="AMP73" s="108"/>
      <c r="AMQ73" s="108"/>
    </row>
    <row r="74" spans="1:1031" s="180" customFormat="1" ht="12.75" x14ac:dyDescent="0.2">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c r="AMK74" s="108"/>
      <c r="AML74" s="108"/>
      <c r="AMM74" s="108"/>
      <c r="AMN74" s="108"/>
      <c r="AMO74" s="108"/>
      <c r="AMP74" s="108"/>
      <c r="AMQ74" s="108"/>
    </row>
    <row r="75" spans="1:1031" s="180" customFormat="1" ht="12.75" x14ac:dyDescent="0.2">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c r="AMK75" s="108"/>
      <c r="AML75" s="108"/>
      <c r="AMM75" s="108"/>
      <c r="AMN75" s="108"/>
      <c r="AMO75" s="108"/>
      <c r="AMP75" s="108"/>
      <c r="AMQ75" s="108"/>
    </row>
    <row r="76" spans="1:1031" s="180" customFormat="1" ht="12.75" x14ac:dyDescent="0.2">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c r="AMK76" s="108"/>
      <c r="AML76" s="108"/>
      <c r="AMM76" s="108"/>
      <c r="AMN76" s="108"/>
      <c r="AMO76" s="108"/>
      <c r="AMP76" s="108"/>
      <c r="AMQ76" s="108"/>
    </row>
    <row r="77" spans="1:1031" s="180" customFormat="1" ht="12.75" x14ac:dyDescent="0.2">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c r="AMK77" s="108"/>
      <c r="AML77" s="108"/>
      <c r="AMM77" s="108"/>
      <c r="AMN77" s="108"/>
      <c r="AMO77" s="108"/>
      <c r="AMP77" s="108"/>
      <c r="AMQ77" s="108"/>
    </row>
    <row r="78" spans="1:1031" s="180" customFormat="1" ht="12.75" x14ac:dyDescent="0.2">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c r="AMK78" s="108"/>
      <c r="AML78" s="108"/>
      <c r="AMM78" s="108"/>
      <c r="AMN78" s="108"/>
      <c r="AMO78" s="108"/>
      <c r="AMP78" s="108"/>
      <c r="AMQ78" s="108"/>
    </row>
    <row r="79" spans="1:1031" s="180" customFormat="1" ht="12.75" x14ac:dyDescent="0.2">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c r="AMK79" s="108"/>
      <c r="AML79" s="108"/>
      <c r="AMM79" s="108"/>
      <c r="AMN79" s="108"/>
      <c r="AMO79" s="108"/>
      <c r="AMP79" s="108"/>
      <c r="AMQ79" s="108"/>
    </row>
    <row r="80" spans="1:1031" s="180" customFormat="1" ht="12.75" x14ac:dyDescent="0.2">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c r="AMK80" s="108"/>
      <c r="AML80" s="108"/>
      <c r="AMM80" s="108"/>
      <c r="AMN80" s="108"/>
      <c r="AMO80" s="108"/>
      <c r="AMP80" s="108"/>
      <c r="AMQ80" s="108"/>
    </row>
    <row r="81" spans="1:1031" s="180" customFormat="1" ht="12.75" x14ac:dyDescent="0.2">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c r="AMK81" s="108"/>
      <c r="AML81" s="108"/>
      <c r="AMM81" s="108"/>
      <c r="AMN81" s="108"/>
      <c r="AMO81" s="108"/>
      <c r="AMP81" s="108"/>
      <c r="AMQ81" s="108"/>
    </row>
    <row r="82" spans="1:1031" s="180" customFormat="1" ht="12.75" x14ac:dyDescent="0.2">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c r="AMK82" s="108"/>
      <c r="AML82" s="108"/>
      <c r="AMM82" s="108"/>
      <c r="AMN82" s="108"/>
      <c r="AMO82" s="108"/>
      <c r="AMP82" s="108"/>
      <c r="AMQ82" s="108"/>
    </row>
    <row r="83" spans="1:1031" s="180" customFormat="1" ht="12.75" x14ac:dyDescent="0.2">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c r="AMK83" s="108"/>
      <c r="AML83" s="108"/>
      <c r="AMM83" s="108"/>
      <c r="AMN83" s="108"/>
      <c r="AMO83" s="108"/>
      <c r="AMP83" s="108"/>
      <c r="AMQ83" s="108"/>
    </row>
    <row r="84" spans="1:1031" s="180" customFormat="1" ht="12.75" x14ac:dyDescent="0.2">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c r="AMK84" s="108"/>
      <c r="AML84" s="108"/>
      <c r="AMM84" s="108"/>
      <c r="AMN84" s="108"/>
      <c r="AMO84" s="108"/>
      <c r="AMP84" s="108"/>
      <c r="AMQ84" s="108"/>
    </row>
    <row r="85" spans="1:1031" s="180" customFormat="1" ht="12.75" x14ac:dyDescent="0.2">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c r="AMK85" s="108"/>
      <c r="AML85" s="108"/>
      <c r="AMM85" s="108"/>
      <c r="AMN85" s="108"/>
      <c r="AMO85" s="108"/>
      <c r="AMP85" s="108"/>
      <c r="AMQ85" s="108"/>
    </row>
    <row r="86" spans="1:1031" s="180" customFormat="1" ht="12.75" x14ac:dyDescent="0.2">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c r="AMK86" s="108"/>
      <c r="AML86" s="108"/>
      <c r="AMM86" s="108"/>
      <c r="AMN86" s="108"/>
      <c r="AMO86" s="108"/>
      <c r="AMP86" s="108"/>
      <c r="AMQ86" s="108"/>
    </row>
    <row r="87" spans="1:1031" s="180" customFormat="1" ht="12.75" x14ac:dyDescent="0.2">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c r="AMK87" s="108"/>
      <c r="AML87" s="108"/>
      <c r="AMM87" s="108"/>
      <c r="AMN87" s="108"/>
      <c r="AMO87" s="108"/>
      <c r="AMP87" s="108"/>
      <c r="AMQ87" s="108"/>
    </row>
    <row r="88" spans="1:1031" s="180" customFormat="1" ht="12.75" x14ac:dyDescent="0.2">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c r="AMK88" s="108"/>
      <c r="AML88" s="108"/>
      <c r="AMM88" s="108"/>
      <c r="AMN88" s="108"/>
      <c r="AMO88" s="108"/>
      <c r="AMP88" s="108"/>
      <c r="AMQ88" s="108"/>
    </row>
    <row r="89" spans="1:1031" s="180" customFormat="1" ht="12.75" x14ac:dyDescent="0.2">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c r="AMK89" s="108"/>
      <c r="AML89" s="108"/>
      <c r="AMM89" s="108"/>
      <c r="AMN89" s="108"/>
      <c r="AMO89" s="108"/>
      <c r="AMP89" s="108"/>
      <c r="AMQ89" s="108"/>
    </row>
    <row r="90" spans="1:1031" s="180" customFormat="1" ht="12.75" x14ac:dyDescent="0.2">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c r="AMK90" s="108"/>
      <c r="AML90" s="108"/>
      <c r="AMM90" s="108"/>
      <c r="AMN90" s="108"/>
      <c r="AMO90" s="108"/>
      <c r="AMP90" s="108"/>
      <c r="AMQ90" s="108"/>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2" firstPageNumber="0" orientation="landscape" verticalDpi="0" r:id="rId1"/>
  <headerFooter>
    <oddFooter>&amp;CPage &amp;P de &amp;N</oddFooter>
  </headerFooter>
  <colBreaks count="1" manualBreakCount="1">
    <brk id="7" min="1" max="4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S129"/>
  <sheetViews>
    <sheetView showGridLines="0" zoomScale="85" zoomScaleNormal="85" workbookViewId="0">
      <pane xSplit="6" ySplit="5" topLeftCell="G97" activePane="bottomRight" state="frozen"/>
      <selection activeCell="C9" sqref="C9"/>
      <selection pane="topRight" activeCell="C9" sqref="C9"/>
      <selection pane="bottomLeft" activeCell="C9" sqref="C9"/>
      <selection pane="bottomRight" activeCell="F122" sqref="F122"/>
    </sheetView>
  </sheetViews>
  <sheetFormatPr baseColWidth="10" defaultColWidth="8.625" defaultRowHeight="14.25" x14ac:dyDescent="0.2"/>
  <cols>
    <col min="1" max="1" width="14" style="350" hidden="1" customWidth="1"/>
    <col min="2" max="3" width="14" style="343" hidden="1" customWidth="1"/>
    <col min="4" max="4" width="8.625" style="343" hidden="1" customWidth="1"/>
    <col min="5" max="5" width="10.75" style="343" customWidth="1"/>
    <col min="6" max="6" width="59.5" style="343" customWidth="1"/>
    <col min="7" max="7" width="14" style="343" customWidth="1"/>
    <col min="8" max="20" width="13.75" style="343" customWidth="1"/>
    <col min="21" max="21" width="3.5" style="343" customWidth="1"/>
    <col min="22" max="25" width="14" style="343" customWidth="1"/>
    <col min="26" max="1033" width="8.625" style="343"/>
    <col min="1034" max="16384" width="8.625" style="351"/>
  </cols>
  <sheetData>
    <row r="1" spans="1:1033" ht="15" x14ac:dyDescent="0.2">
      <c r="E1" s="20" t="s">
        <v>39</v>
      </c>
      <c r="F1" s="21"/>
      <c r="H1" s="351"/>
      <c r="I1" s="351"/>
      <c r="J1" s="351"/>
      <c r="K1" s="351"/>
      <c r="L1" s="351"/>
      <c r="M1" s="351"/>
      <c r="N1" s="351"/>
      <c r="O1" s="351"/>
    </row>
    <row r="2" spans="1:1033" s="180" customFormat="1" ht="12.75" x14ac:dyDescent="0.2">
      <c r="A2" s="108"/>
      <c r="B2" s="108"/>
      <c r="C2" s="108"/>
      <c r="D2" s="108"/>
      <c r="E2" s="178"/>
      <c r="F2" s="179"/>
      <c r="G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c r="IX2" s="108"/>
      <c r="IY2" s="108"/>
      <c r="IZ2" s="108"/>
      <c r="JA2" s="108"/>
      <c r="JB2" s="108"/>
      <c r="JC2" s="108"/>
      <c r="JD2" s="108"/>
      <c r="JE2" s="108"/>
      <c r="JF2" s="108"/>
      <c r="JG2" s="108"/>
      <c r="JH2" s="108"/>
      <c r="JI2" s="108"/>
      <c r="JJ2" s="108"/>
      <c r="JK2" s="108"/>
      <c r="JL2" s="108"/>
      <c r="JM2" s="108"/>
      <c r="JN2" s="108"/>
      <c r="JO2" s="108"/>
      <c r="JP2" s="108"/>
      <c r="JQ2" s="108"/>
      <c r="JR2" s="108"/>
      <c r="JS2" s="108"/>
      <c r="JT2" s="108"/>
      <c r="JU2" s="108"/>
      <c r="JV2" s="108"/>
      <c r="JW2" s="108"/>
      <c r="JX2" s="108"/>
      <c r="JY2" s="108"/>
      <c r="JZ2" s="108"/>
      <c r="KA2" s="108"/>
      <c r="KB2" s="108"/>
      <c r="KC2" s="108"/>
      <c r="KD2" s="108"/>
      <c r="KE2" s="108"/>
      <c r="KF2" s="108"/>
      <c r="KG2" s="108"/>
      <c r="KH2" s="108"/>
      <c r="KI2" s="108"/>
      <c r="KJ2" s="108"/>
      <c r="KK2" s="108"/>
      <c r="KL2" s="108"/>
      <c r="KM2" s="108"/>
      <c r="KN2" s="108"/>
      <c r="KO2" s="108"/>
      <c r="KP2" s="108"/>
      <c r="KQ2" s="108"/>
      <c r="KR2" s="108"/>
      <c r="KS2" s="108"/>
      <c r="KT2" s="108"/>
      <c r="KU2" s="108"/>
      <c r="KV2" s="108"/>
      <c r="KW2" s="108"/>
      <c r="KX2" s="108"/>
      <c r="KY2" s="108"/>
      <c r="KZ2" s="108"/>
      <c r="LA2" s="108"/>
      <c r="LB2" s="108"/>
      <c r="LC2" s="108"/>
      <c r="LD2" s="108"/>
      <c r="LE2" s="108"/>
      <c r="LF2" s="108"/>
      <c r="LG2" s="108"/>
      <c r="LH2" s="108"/>
      <c r="LI2" s="108"/>
      <c r="LJ2" s="108"/>
      <c r="LK2" s="108"/>
      <c r="LL2" s="108"/>
      <c r="LM2" s="108"/>
      <c r="LN2" s="108"/>
      <c r="LO2" s="108"/>
      <c r="LP2" s="108"/>
      <c r="LQ2" s="108"/>
      <c r="LR2" s="108"/>
      <c r="LS2" s="108"/>
      <c r="LT2" s="108"/>
      <c r="LU2" s="108"/>
      <c r="LV2" s="108"/>
      <c r="LW2" s="108"/>
      <c r="LX2" s="108"/>
      <c r="LY2" s="108"/>
      <c r="LZ2" s="108"/>
      <c r="MA2" s="108"/>
      <c r="MB2" s="108"/>
      <c r="MC2" s="108"/>
      <c r="MD2" s="108"/>
      <c r="ME2" s="108"/>
      <c r="MF2" s="108"/>
      <c r="MG2" s="108"/>
      <c r="MH2" s="108"/>
      <c r="MI2" s="108"/>
      <c r="MJ2" s="108"/>
      <c r="MK2" s="108"/>
      <c r="ML2" s="108"/>
      <c r="MM2" s="108"/>
      <c r="MN2" s="108"/>
      <c r="MO2" s="108"/>
      <c r="MP2" s="108"/>
      <c r="MQ2" s="108"/>
      <c r="MR2" s="108"/>
      <c r="MS2" s="108"/>
      <c r="MT2" s="108"/>
      <c r="MU2" s="108"/>
      <c r="MV2" s="108"/>
      <c r="MW2" s="108"/>
      <c r="MX2" s="108"/>
      <c r="MY2" s="108"/>
      <c r="MZ2" s="108"/>
      <c r="NA2" s="108"/>
      <c r="NB2" s="108"/>
      <c r="NC2" s="108"/>
      <c r="ND2" s="108"/>
      <c r="NE2" s="108"/>
      <c r="NF2" s="108"/>
      <c r="NG2" s="108"/>
      <c r="NH2" s="108"/>
      <c r="NI2" s="108"/>
      <c r="NJ2" s="108"/>
      <c r="NK2" s="108"/>
      <c r="NL2" s="108"/>
      <c r="NM2" s="108"/>
      <c r="NN2" s="108"/>
      <c r="NO2" s="108"/>
      <c r="NP2" s="108"/>
      <c r="NQ2" s="108"/>
      <c r="NR2" s="108"/>
      <c r="NS2" s="108"/>
      <c r="NT2" s="108"/>
      <c r="NU2" s="108"/>
      <c r="NV2" s="108"/>
      <c r="NW2" s="108"/>
      <c r="NX2" s="108"/>
      <c r="NY2" s="108"/>
      <c r="NZ2" s="108"/>
      <c r="OA2" s="108"/>
      <c r="OB2" s="108"/>
      <c r="OC2" s="108"/>
      <c r="OD2" s="108"/>
      <c r="OE2" s="108"/>
      <c r="OF2" s="108"/>
      <c r="OG2" s="108"/>
      <c r="OH2" s="108"/>
      <c r="OI2" s="108"/>
      <c r="OJ2" s="108"/>
      <c r="OK2" s="108"/>
      <c r="OL2" s="108"/>
      <c r="OM2" s="108"/>
      <c r="ON2" s="108"/>
      <c r="OO2" s="108"/>
      <c r="OP2" s="108"/>
      <c r="OQ2" s="108"/>
      <c r="OR2" s="108"/>
      <c r="OS2" s="108"/>
      <c r="OT2" s="108"/>
      <c r="OU2" s="108"/>
      <c r="OV2" s="108"/>
      <c r="OW2" s="108"/>
      <c r="OX2" s="108"/>
      <c r="OY2" s="108"/>
      <c r="OZ2" s="108"/>
      <c r="PA2" s="108"/>
      <c r="PB2" s="108"/>
      <c r="PC2" s="108"/>
      <c r="PD2" s="108"/>
      <c r="PE2" s="108"/>
      <c r="PF2" s="108"/>
      <c r="PG2" s="108"/>
      <c r="PH2" s="108"/>
      <c r="PI2" s="108"/>
      <c r="PJ2" s="108"/>
      <c r="PK2" s="108"/>
      <c r="PL2" s="108"/>
      <c r="PM2" s="108"/>
      <c r="PN2" s="108"/>
      <c r="PO2" s="108"/>
      <c r="PP2" s="108"/>
      <c r="PQ2" s="108"/>
      <c r="PR2" s="108"/>
      <c r="PS2" s="108"/>
      <c r="PT2" s="108"/>
      <c r="PU2" s="108"/>
      <c r="PV2" s="108"/>
      <c r="PW2" s="108"/>
      <c r="PX2" s="108"/>
      <c r="PY2" s="108"/>
      <c r="PZ2" s="108"/>
      <c r="QA2" s="108"/>
      <c r="QB2" s="108"/>
      <c r="QC2" s="108"/>
      <c r="QD2" s="108"/>
      <c r="QE2" s="108"/>
      <c r="QF2" s="108"/>
      <c r="QG2" s="108"/>
      <c r="QH2" s="108"/>
      <c r="QI2" s="108"/>
      <c r="QJ2" s="108"/>
      <c r="QK2" s="108"/>
      <c r="QL2" s="108"/>
      <c r="QM2" s="108"/>
      <c r="QN2" s="108"/>
      <c r="QO2" s="108"/>
      <c r="QP2" s="108"/>
      <c r="QQ2" s="108"/>
      <c r="QR2" s="108"/>
      <c r="QS2" s="108"/>
      <c r="QT2" s="108"/>
      <c r="QU2" s="108"/>
      <c r="QV2" s="108"/>
      <c r="QW2" s="108"/>
      <c r="QX2" s="108"/>
      <c r="QY2" s="108"/>
      <c r="QZ2" s="108"/>
      <c r="RA2" s="108"/>
      <c r="RB2" s="108"/>
      <c r="RC2" s="108"/>
      <c r="RD2" s="108"/>
      <c r="RE2" s="108"/>
      <c r="RF2" s="108"/>
      <c r="RG2" s="108"/>
      <c r="RH2" s="108"/>
      <c r="RI2" s="108"/>
      <c r="RJ2" s="108"/>
      <c r="RK2" s="108"/>
      <c r="RL2" s="108"/>
      <c r="RM2" s="108"/>
      <c r="RN2" s="108"/>
      <c r="RO2" s="108"/>
      <c r="RP2" s="108"/>
      <c r="RQ2" s="108"/>
      <c r="RR2" s="108"/>
      <c r="RS2" s="108"/>
      <c r="RT2" s="108"/>
      <c r="RU2" s="108"/>
      <c r="RV2" s="108"/>
      <c r="RW2" s="108"/>
      <c r="RX2" s="108"/>
      <c r="RY2" s="108"/>
      <c r="RZ2" s="108"/>
      <c r="SA2" s="108"/>
      <c r="SB2" s="108"/>
      <c r="SC2" s="108"/>
      <c r="SD2" s="108"/>
      <c r="SE2" s="108"/>
      <c r="SF2" s="108"/>
      <c r="SG2" s="108"/>
      <c r="SH2" s="108"/>
      <c r="SI2" s="108"/>
      <c r="SJ2" s="108"/>
      <c r="SK2" s="108"/>
      <c r="SL2" s="108"/>
      <c r="SM2" s="108"/>
      <c r="SN2" s="108"/>
      <c r="SO2" s="108"/>
      <c r="SP2" s="108"/>
      <c r="SQ2" s="108"/>
      <c r="SR2" s="108"/>
      <c r="SS2" s="108"/>
      <c r="ST2" s="108"/>
      <c r="SU2" s="108"/>
      <c r="SV2" s="108"/>
      <c r="SW2" s="108"/>
      <c r="SX2" s="108"/>
      <c r="SY2" s="108"/>
      <c r="SZ2" s="108"/>
      <c r="TA2" s="108"/>
      <c r="TB2" s="108"/>
      <c r="TC2" s="108"/>
      <c r="TD2" s="108"/>
      <c r="TE2" s="108"/>
      <c r="TF2" s="108"/>
      <c r="TG2" s="108"/>
      <c r="TH2" s="108"/>
      <c r="TI2" s="108"/>
      <c r="TJ2" s="108"/>
      <c r="TK2" s="108"/>
      <c r="TL2" s="108"/>
      <c r="TM2" s="108"/>
      <c r="TN2" s="108"/>
      <c r="TO2" s="108"/>
      <c r="TP2" s="108"/>
      <c r="TQ2" s="108"/>
      <c r="TR2" s="108"/>
      <c r="TS2" s="108"/>
      <c r="TT2" s="108"/>
      <c r="TU2" s="108"/>
      <c r="TV2" s="108"/>
      <c r="TW2" s="108"/>
      <c r="TX2" s="108"/>
      <c r="TY2" s="108"/>
      <c r="TZ2" s="108"/>
      <c r="UA2" s="108"/>
      <c r="UB2" s="108"/>
      <c r="UC2" s="108"/>
      <c r="UD2" s="108"/>
      <c r="UE2" s="108"/>
      <c r="UF2" s="108"/>
      <c r="UG2" s="108"/>
      <c r="UH2" s="108"/>
      <c r="UI2" s="108"/>
      <c r="UJ2" s="108"/>
      <c r="UK2" s="108"/>
      <c r="UL2" s="108"/>
      <c r="UM2" s="108"/>
      <c r="UN2" s="108"/>
      <c r="UO2" s="108"/>
      <c r="UP2" s="108"/>
      <c r="UQ2" s="108"/>
      <c r="UR2" s="108"/>
      <c r="US2" s="108"/>
      <c r="UT2" s="108"/>
      <c r="UU2" s="108"/>
      <c r="UV2" s="108"/>
      <c r="UW2" s="108"/>
      <c r="UX2" s="108"/>
      <c r="UY2" s="108"/>
      <c r="UZ2" s="108"/>
      <c r="VA2" s="108"/>
      <c r="VB2" s="108"/>
      <c r="VC2" s="108"/>
      <c r="VD2" s="108"/>
      <c r="VE2" s="108"/>
      <c r="VF2" s="108"/>
      <c r="VG2" s="108"/>
      <c r="VH2" s="108"/>
      <c r="VI2" s="108"/>
      <c r="VJ2" s="108"/>
      <c r="VK2" s="108"/>
      <c r="VL2" s="108"/>
      <c r="VM2" s="108"/>
      <c r="VN2" s="108"/>
      <c r="VO2" s="108"/>
      <c r="VP2" s="108"/>
      <c r="VQ2" s="108"/>
      <c r="VR2" s="108"/>
      <c r="VS2" s="108"/>
      <c r="VT2" s="108"/>
      <c r="VU2" s="108"/>
      <c r="VV2" s="108"/>
      <c r="VW2" s="108"/>
      <c r="VX2" s="108"/>
      <c r="VY2" s="108"/>
      <c r="VZ2" s="108"/>
      <c r="WA2" s="108"/>
      <c r="WB2" s="108"/>
      <c r="WC2" s="108"/>
      <c r="WD2" s="108"/>
      <c r="WE2" s="108"/>
      <c r="WF2" s="108"/>
      <c r="WG2" s="108"/>
      <c r="WH2" s="108"/>
      <c r="WI2" s="108"/>
      <c r="WJ2" s="108"/>
      <c r="WK2" s="108"/>
      <c r="WL2" s="108"/>
      <c r="WM2" s="108"/>
      <c r="WN2" s="108"/>
      <c r="WO2" s="108"/>
      <c r="WP2" s="108"/>
      <c r="WQ2" s="108"/>
      <c r="WR2" s="108"/>
      <c r="WS2" s="108"/>
      <c r="WT2" s="108"/>
      <c r="WU2" s="108"/>
      <c r="WV2" s="108"/>
      <c r="WW2" s="108"/>
      <c r="WX2" s="108"/>
      <c r="WY2" s="108"/>
      <c r="WZ2" s="108"/>
      <c r="XA2" s="108"/>
      <c r="XB2" s="108"/>
      <c r="XC2" s="108"/>
      <c r="XD2" s="108"/>
      <c r="XE2" s="108"/>
      <c r="XF2" s="108"/>
      <c r="XG2" s="108"/>
      <c r="XH2" s="108"/>
      <c r="XI2" s="108"/>
      <c r="XJ2" s="108"/>
      <c r="XK2" s="108"/>
      <c r="XL2" s="108"/>
      <c r="XM2" s="108"/>
      <c r="XN2" s="108"/>
      <c r="XO2" s="108"/>
      <c r="XP2" s="108"/>
      <c r="XQ2" s="108"/>
      <c r="XR2" s="108"/>
      <c r="XS2" s="108"/>
      <c r="XT2" s="108"/>
      <c r="XU2" s="108"/>
      <c r="XV2" s="108"/>
      <c r="XW2" s="108"/>
      <c r="XX2" s="108"/>
      <c r="XY2" s="108"/>
      <c r="XZ2" s="108"/>
      <c r="YA2" s="108"/>
      <c r="YB2" s="108"/>
      <c r="YC2" s="108"/>
      <c r="YD2" s="108"/>
      <c r="YE2" s="108"/>
      <c r="YF2" s="108"/>
      <c r="YG2" s="108"/>
      <c r="YH2" s="108"/>
      <c r="YI2" s="108"/>
      <c r="YJ2" s="108"/>
      <c r="YK2" s="108"/>
      <c r="YL2" s="108"/>
      <c r="YM2" s="108"/>
      <c r="YN2" s="108"/>
      <c r="YO2" s="108"/>
      <c r="YP2" s="108"/>
      <c r="YQ2" s="108"/>
      <c r="YR2" s="108"/>
      <c r="YS2" s="108"/>
      <c r="YT2" s="108"/>
      <c r="YU2" s="108"/>
      <c r="YV2" s="108"/>
      <c r="YW2" s="108"/>
      <c r="YX2" s="108"/>
      <c r="YY2" s="108"/>
      <c r="YZ2" s="108"/>
      <c r="ZA2" s="108"/>
      <c r="ZB2" s="108"/>
      <c r="ZC2" s="108"/>
      <c r="ZD2" s="108"/>
      <c r="ZE2" s="108"/>
      <c r="ZF2" s="108"/>
      <c r="ZG2" s="108"/>
      <c r="ZH2" s="108"/>
      <c r="ZI2" s="108"/>
      <c r="ZJ2" s="108"/>
      <c r="ZK2" s="108"/>
      <c r="ZL2" s="108"/>
      <c r="ZM2" s="108"/>
      <c r="ZN2" s="108"/>
      <c r="ZO2" s="108"/>
      <c r="ZP2" s="108"/>
      <c r="ZQ2" s="108"/>
      <c r="ZR2" s="108"/>
      <c r="ZS2" s="108"/>
      <c r="ZT2" s="108"/>
      <c r="ZU2" s="108"/>
      <c r="ZV2" s="108"/>
      <c r="ZW2" s="108"/>
      <c r="ZX2" s="108"/>
      <c r="ZY2" s="108"/>
      <c r="ZZ2" s="108"/>
      <c r="AAA2" s="108"/>
      <c r="AAB2" s="108"/>
      <c r="AAC2" s="108"/>
      <c r="AAD2" s="108"/>
      <c r="AAE2" s="108"/>
      <c r="AAF2" s="108"/>
      <c r="AAG2" s="108"/>
      <c r="AAH2" s="108"/>
      <c r="AAI2" s="108"/>
      <c r="AAJ2" s="108"/>
      <c r="AAK2" s="108"/>
      <c r="AAL2" s="108"/>
      <c r="AAM2" s="108"/>
      <c r="AAN2" s="108"/>
      <c r="AAO2" s="108"/>
      <c r="AAP2" s="108"/>
      <c r="AAQ2" s="108"/>
      <c r="AAR2" s="108"/>
      <c r="AAS2" s="108"/>
      <c r="AAT2" s="108"/>
      <c r="AAU2" s="108"/>
      <c r="AAV2" s="108"/>
      <c r="AAW2" s="108"/>
      <c r="AAX2" s="108"/>
      <c r="AAY2" s="108"/>
      <c r="AAZ2" s="108"/>
      <c r="ABA2" s="108"/>
      <c r="ABB2" s="108"/>
      <c r="ABC2" s="108"/>
      <c r="ABD2" s="108"/>
      <c r="ABE2" s="108"/>
      <c r="ABF2" s="108"/>
      <c r="ABG2" s="108"/>
      <c r="ABH2" s="108"/>
      <c r="ABI2" s="108"/>
      <c r="ABJ2" s="108"/>
      <c r="ABK2" s="108"/>
      <c r="ABL2" s="108"/>
      <c r="ABM2" s="108"/>
      <c r="ABN2" s="108"/>
      <c r="ABO2" s="108"/>
      <c r="ABP2" s="108"/>
      <c r="ABQ2" s="108"/>
      <c r="ABR2" s="108"/>
      <c r="ABS2" s="108"/>
      <c r="ABT2" s="108"/>
      <c r="ABU2" s="108"/>
      <c r="ABV2" s="108"/>
      <c r="ABW2" s="108"/>
      <c r="ABX2" s="108"/>
      <c r="ABY2" s="108"/>
      <c r="ABZ2" s="108"/>
      <c r="ACA2" s="108"/>
      <c r="ACB2" s="108"/>
      <c r="ACC2" s="108"/>
      <c r="ACD2" s="108"/>
      <c r="ACE2" s="108"/>
      <c r="ACF2" s="108"/>
      <c r="ACG2" s="108"/>
      <c r="ACH2" s="108"/>
      <c r="ACI2" s="108"/>
      <c r="ACJ2" s="108"/>
      <c r="ACK2" s="108"/>
      <c r="ACL2" s="108"/>
      <c r="ACM2" s="108"/>
      <c r="ACN2" s="108"/>
      <c r="ACO2" s="108"/>
      <c r="ACP2" s="108"/>
      <c r="ACQ2" s="108"/>
      <c r="ACR2" s="108"/>
      <c r="ACS2" s="108"/>
      <c r="ACT2" s="108"/>
      <c r="ACU2" s="108"/>
      <c r="ACV2" s="108"/>
      <c r="ACW2" s="108"/>
      <c r="ACX2" s="108"/>
      <c r="ACY2" s="108"/>
      <c r="ACZ2" s="108"/>
      <c r="ADA2" s="108"/>
      <c r="ADB2" s="108"/>
      <c r="ADC2" s="108"/>
      <c r="ADD2" s="108"/>
      <c r="ADE2" s="108"/>
      <c r="ADF2" s="108"/>
      <c r="ADG2" s="108"/>
      <c r="ADH2" s="108"/>
      <c r="ADI2" s="108"/>
      <c r="ADJ2" s="108"/>
      <c r="ADK2" s="108"/>
      <c r="ADL2" s="108"/>
      <c r="ADM2" s="108"/>
      <c r="ADN2" s="108"/>
      <c r="ADO2" s="108"/>
      <c r="ADP2" s="108"/>
      <c r="ADQ2" s="108"/>
      <c r="ADR2" s="108"/>
      <c r="ADS2" s="108"/>
      <c r="ADT2" s="108"/>
      <c r="ADU2" s="108"/>
      <c r="ADV2" s="108"/>
      <c r="ADW2" s="108"/>
      <c r="ADX2" s="108"/>
      <c r="ADY2" s="108"/>
      <c r="ADZ2" s="108"/>
      <c r="AEA2" s="108"/>
      <c r="AEB2" s="108"/>
      <c r="AEC2" s="108"/>
      <c r="AED2" s="108"/>
      <c r="AEE2" s="108"/>
      <c r="AEF2" s="108"/>
      <c r="AEG2" s="108"/>
      <c r="AEH2" s="108"/>
      <c r="AEI2" s="108"/>
      <c r="AEJ2" s="108"/>
      <c r="AEK2" s="108"/>
      <c r="AEL2" s="108"/>
      <c r="AEM2" s="108"/>
      <c r="AEN2" s="108"/>
      <c r="AEO2" s="108"/>
      <c r="AEP2" s="108"/>
      <c r="AEQ2" s="108"/>
      <c r="AER2" s="108"/>
      <c r="AES2" s="108"/>
      <c r="AET2" s="108"/>
      <c r="AEU2" s="108"/>
      <c r="AEV2" s="108"/>
      <c r="AEW2" s="108"/>
      <c r="AEX2" s="108"/>
      <c r="AEY2" s="108"/>
      <c r="AEZ2" s="108"/>
      <c r="AFA2" s="108"/>
      <c r="AFB2" s="108"/>
      <c r="AFC2" s="108"/>
      <c r="AFD2" s="108"/>
      <c r="AFE2" s="108"/>
      <c r="AFF2" s="108"/>
      <c r="AFG2" s="108"/>
      <c r="AFH2" s="108"/>
      <c r="AFI2" s="108"/>
      <c r="AFJ2" s="108"/>
      <c r="AFK2" s="108"/>
      <c r="AFL2" s="108"/>
      <c r="AFM2" s="108"/>
      <c r="AFN2" s="108"/>
      <c r="AFO2" s="108"/>
      <c r="AFP2" s="108"/>
      <c r="AFQ2" s="108"/>
      <c r="AFR2" s="108"/>
      <c r="AFS2" s="108"/>
      <c r="AFT2" s="108"/>
      <c r="AFU2" s="108"/>
      <c r="AFV2" s="108"/>
      <c r="AFW2" s="108"/>
      <c r="AFX2" s="108"/>
      <c r="AFY2" s="108"/>
      <c r="AFZ2" s="108"/>
      <c r="AGA2" s="108"/>
      <c r="AGB2" s="108"/>
      <c r="AGC2" s="108"/>
      <c r="AGD2" s="108"/>
      <c r="AGE2" s="108"/>
      <c r="AGF2" s="108"/>
      <c r="AGG2" s="108"/>
      <c r="AGH2" s="108"/>
      <c r="AGI2" s="108"/>
      <c r="AGJ2" s="108"/>
      <c r="AGK2" s="108"/>
      <c r="AGL2" s="108"/>
      <c r="AGM2" s="108"/>
      <c r="AGN2" s="108"/>
      <c r="AGO2" s="108"/>
      <c r="AGP2" s="108"/>
      <c r="AGQ2" s="108"/>
      <c r="AGR2" s="108"/>
      <c r="AGS2" s="108"/>
      <c r="AGT2" s="108"/>
      <c r="AGU2" s="108"/>
      <c r="AGV2" s="108"/>
      <c r="AGW2" s="108"/>
      <c r="AGX2" s="108"/>
      <c r="AGY2" s="108"/>
      <c r="AGZ2" s="108"/>
      <c r="AHA2" s="108"/>
      <c r="AHB2" s="108"/>
      <c r="AHC2" s="108"/>
      <c r="AHD2" s="108"/>
      <c r="AHE2" s="108"/>
      <c r="AHF2" s="108"/>
      <c r="AHG2" s="108"/>
      <c r="AHH2" s="108"/>
      <c r="AHI2" s="108"/>
      <c r="AHJ2" s="108"/>
      <c r="AHK2" s="108"/>
      <c r="AHL2" s="108"/>
      <c r="AHM2" s="108"/>
      <c r="AHN2" s="108"/>
      <c r="AHO2" s="108"/>
      <c r="AHP2" s="108"/>
      <c r="AHQ2" s="108"/>
      <c r="AHR2" s="108"/>
      <c r="AHS2" s="108"/>
      <c r="AHT2" s="108"/>
      <c r="AHU2" s="108"/>
      <c r="AHV2" s="108"/>
      <c r="AHW2" s="108"/>
      <c r="AHX2" s="108"/>
      <c r="AHY2" s="108"/>
      <c r="AHZ2" s="108"/>
      <c r="AIA2" s="108"/>
      <c r="AIB2" s="108"/>
      <c r="AIC2" s="108"/>
      <c r="AID2" s="108"/>
      <c r="AIE2" s="108"/>
      <c r="AIF2" s="108"/>
      <c r="AIG2" s="108"/>
      <c r="AIH2" s="108"/>
      <c r="AII2" s="108"/>
      <c r="AIJ2" s="108"/>
      <c r="AIK2" s="108"/>
      <c r="AIL2" s="108"/>
      <c r="AIM2" s="108"/>
      <c r="AIN2" s="108"/>
      <c r="AIO2" s="108"/>
      <c r="AIP2" s="108"/>
      <c r="AIQ2" s="108"/>
      <c r="AIR2" s="108"/>
      <c r="AIS2" s="108"/>
      <c r="AIT2" s="108"/>
      <c r="AIU2" s="108"/>
      <c r="AIV2" s="108"/>
      <c r="AIW2" s="108"/>
      <c r="AIX2" s="108"/>
      <c r="AIY2" s="108"/>
      <c r="AIZ2" s="108"/>
      <c r="AJA2" s="108"/>
      <c r="AJB2" s="108"/>
      <c r="AJC2" s="108"/>
      <c r="AJD2" s="108"/>
      <c r="AJE2" s="108"/>
      <c r="AJF2" s="108"/>
      <c r="AJG2" s="108"/>
      <c r="AJH2" s="108"/>
      <c r="AJI2" s="108"/>
      <c r="AJJ2" s="108"/>
      <c r="AJK2" s="108"/>
      <c r="AJL2" s="108"/>
      <c r="AJM2" s="108"/>
      <c r="AJN2" s="108"/>
      <c r="AJO2" s="108"/>
      <c r="AJP2" s="108"/>
      <c r="AJQ2" s="108"/>
      <c r="AJR2" s="108"/>
      <c r="AJS2" s="108"/>
      <c r="AJT2" s="108"/>
      <c r="AJU2" s="108"/>
      <c r="AJV2" s="108"/>
      <c r="AJW2" s="108"/>
      <c r="AJX2" s="108"/>
      <c r="AJY2" s="108"/>
      <c r="AJZ2" s="108"/>
      <c r="AKA2" s="108"/>
      <c r="AKB2" s="108"/>
      <c r="AKC2" s="108"/>
      <c r="AKD2" s="108"/>
      <c r="AKE2" s="108"/>
      <c r="AKF2" s="108"/>
      <c r="AKG2" s="108"/>
      <c r="AKH2" s="108"/>
      <c r="AKI2" s="108"/>
      <c r="AKJ2" s="108"/>
      <c r="AKK2" s="108"/>
      <c r="AKL2" s="108"/>
      <c r="AKM2" s="108"/>
      <c r="AKN2" s="108"/>
      <c r="AKO2" s="108"/>
      <c r="AKP2" s="108"/>
      <c r="AKQ2" s="108"/>
      <c r="AKR2" s="108"/>
      <c r="AKS2" s="108"/>
      <c r="AKT2" s="108"/>
      <c r="AKU2" s="108"/>
      <c r="AKV2" s="108"/>
      <c r="AKW2" s="108"/>
      <c r="AKX2" s="108"/>
      <c r="AKY2" s="108"/>
      <c r="AKZ2" s="108"/>
      <c r="ALA2" s="108"/>
      <c r="ALB2" s="108"/>
      <c r="ALC2" s="108"/>
      <c r="ALD2" s="108"/>
      <c r="ALE2" s="108"/>
      <c r="ALF2" s="108"/>
      <c r="ALG2" s="108"/>
      <c r="ALH2" s="108"/>
      <c r="ALI2" s="108"/>
      <c r="ALJ2" s="108"/>
      <c r="ALK2" s="108"/>
      <c r="ALL2" s="108"/>
      <c r="ALM2" s="108"/>
      <c r="ALN2" s="108"/>
      <c r="ALO2" s="108"/>
      <c r="ALP2" s="108"/>
      <c r="ALQ2" s="108"/>
      <c r="ALR2" s="108"/>
      <c r="ALS2" s="108"/>
      <c r="ALT2" s="108"/>
      <c r="ALU2" s="108"/>
      <c r="ALV2" s="108"/>
      <c r="ALW2" s="108"/>
      <c r="ALX2" s="108"/>
      <c r="ALY2" s="108"/>
      <c r="ALZ2" s="108"/>
      <c r="AMA2" s="108"/>
      <c r="AMB2" s="108"/>
      <c r="AMC2" s="108"/>
      <c r="AMD2" s="108"/>
      <c r="AME2" s="108"/>
      <c r="AMF2" s="108"/>
      <c r="AMG2" s="108"/>
      <c r="AMH2" s="108"/>
      <c r="AMI2" s="108"/>
      <c r="AMJ2" s="108"/>
      <c r="AMK2" s="108"/>
      <c r="AML2" s="108"/>
      <c r="AMM2" s="108"/>
      <c r="AMN2" s="108"/>
      <c r="AMO2" s="108"/>
      <c r="AMP2" s="108"/>
      <c r="AMQ2" s="108"/>
      <c r="AMR2" s="108"/>
      <c r="AMS2" s="108"/>
    </row>
    <row r="3" spans="1:1033" s="180" customFormat="1" ht="12.75" x14ac:dyDescent="0.2">
      <c r="A3" s="181"/>
      <c r="B3" s="181"/>
      <c r="C3" s="181"/>
      <c r="D3" s="108"/>
      <c r="E3" s="122" t="s">
        <v>205</v>
      </c>
      <c r="F3" s="122"/>
      <c r="G3" s="181"/>
      <c r="H3" s="182"/>
      <c r="I3" s="182"/>
      <c r="J3" s="182"/>
      <c r="K3" s="182"/>
      <c r="L3" s="182"/>
      <c r="M3" s="182"/>
      <c r="N3" s="182"/>
      <c r="O3" s="182"/>
      <c r="P3" s="181"/>
      <c r="Q3" s="181"/>
      <c r="R3" s="181"/>
      <c r="S3" s="181"/>
      <c r="T3" s="181"/>
      <c r="U3" s="108"/>
      <c r="V3" s="181"/>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108"/>
      <c r="IJ3" s="108"/>
      <c r="IK3" s="108"/>
      <c r="IL3" s="108"/>
      <c r="IM3" s="108"/>
      <c r="IN3" s="108"/>
      <c r="IO3" s="108"/>
      <c r="IP3" s="108"/>
      <c r="IQ3" s="108"/>
      <c r="IR3" s="108"/>
      <c r="IS3" s="108"/>
      <c r="IT3" s="108"/>
      <c r="IU3" s="108"/>
      <c r="IV3" s="108"/>
      <c r="IW3" s="108"/>
      <c r="IX3" s="108"/>
      <c r="IY3" s="108"/>
      <c r="IZ3" s="108"/>
      <c r="JA3" s="108"/>
      <c r="JB3" s="108"/>
      <c r="JC3" s="108"/>
      <c r="JD3" s="108"/>
      <c r="JE3" s="108"/>
      <c r="JF3" s="108"/>
      <c r="JG3" s="108"/>
      <c r="JH3" s="108"/>
      <c r="JI3" s="108"/>
      <c r="JJ3" s="108"/>
      <c r="JK3" s="108"/>
      <c r="JL3" s="108"/>
      <c r="JM3" s="108"/>
      <c r="JN3" s="108"/>
      <c r="JO3" s="108"/>
      <c r="JP3" s="108"/>
      <c r="JQ3" s="108"/>
      <c r="JR3" s="108"/>
      <c r="JS3" s="108"/>
      <c r="JT3" s="108"/>
      <c r="JU3" s="108"/>
      <c r="JV3" s="108"/>
      <c r="JW3" s="108"/>
      <c r="JX3" s="108"/>
      <c r="JY3" s="108"/>
      <c r="JZ3" s="108"/>
      <c r="KA3" s="108"/>
      <c r="KB3" s="108"/>
      <c r="KC3" s="108"/>
      <c r="KD3" s="108"/>
      <c r="KE3" s="108"/>
      <c r="KF3" s="108"/>
      <c r="KG3" s="108"/>
      <c r="KH3" s="108"/>
      <c r="KI3" s="108"/>
      <c r="KJ3" s="108"/>
      <c r="KK3" s="108"/>
      <c r="KL3" s="108"/>
      <c r="KM3" s="108"/>
      <c r="KN3" s="108"/>
      <c r="KO3" s="108"/>
      <c r="KP3" s="108"/>
      <c r="KQ3" s="108"/>
      <c r="KR3" s="108"/>
      <c r="KS3" s="108"/>
      <c r="KT3" s="108"/>
      <c r="KU3" s="108"/>
      <c r="KV3" s="108"/>
      <c r="KW3" s="108"/>
      <c r="KX3" s="108"/>
      <c r="KY3" s="108"/>
      <c r="KZ3" s="108"/>
      <c r="LA3" s="108"/>
      <c r="LB3" s="108"/>
      <c r="LC3" s="108"/>
      <c r="LD3" s="108"/>
      <c r="LE3" s="108"/>
      <c r="LF3" s="108"/>
      <c r="LG3" s="108"/>
      <c r="LH3" s="108"/>
      <c r="LI3" s="108"/>
      <c r="LJ3" s="108"/>
      <c r="LK3" s="108"/>
      <c r="LL3" s="108"/>
      <c r="LM3" s="108"/>
      <c r="LN3" s="108"/>
      <c r="LO3" s="108"/>
      <c r="LP3" s="108"/>
      <c r="LQ3" s="108"/>
      <c r="LR3" s="108"/>
      <c r="LS3" s="108"/>
      <c r="LT3" s="108"/>
      <c r="LU3" s="108"/>
      <c r="LV3" s="108"/>
      <c r="LW3" s="108"/>
      <c r="LX3" s="108"/>
      <c r="LY3" s="108"/>
      <c r="LZ3" s="108"/>
      <c r="MA3" s="108"/>
      <c r="MB3" s="108"/>
      <c r="MC3" s="108"/>
      <c r="MD3" s="108"/>
      <c r="ME3" s="108"/>
      <c r="MF3" s="108"/>
      <c r="MG3" s="108"/>
      <c r="MH3" s="108"/>
      <c r="MI3" s="108"/>
      <c r="MJ3" s="108"/>
      <c r="MK3" s="108"/>
      <c r="ML3" s="108"/>
      <c r="MM3" s="108"/>
      <c r="MN3" s="108"/>
      <c r="MO3" s="108"/>
      <c r="MP3" s="108"/>
      <c r="MQ3" s="108"/>
      <c r="MR3" s="108"/>
      <c r="MS3" s="108"/>
      <c r="MT3" s="108"/>
      <c r="MU3" s="108"/>
      <c r="MV3" s="108"/>
      <c r="MW3" s="108"/>
      <c r="MX3" s="108"/>
      <c r="MY3" s="108"/>
      <c r="MZ3" s="108"/>
      <c r="NA3" s="108"/>
      <c r="NB3" s="108"/>
      <c r="NC3" s="108"/>
      <c r="ND3" s="108"/>
      <c r="NE3" s="108"/>
      <c r="NF3" s="108"/>
      <c r="NG3" s="108"/>
      <c r="NH3" s="108"/>
      <c r="NI3" s="108"/>
      <c r="NJ3" s="108"/>
      <c r="NK3" s="108"/>
      <c r="NL3" s="108"/>
      <c r="NM3" s="108"/>
      <c r="NN3" s="108"/>
      <c r="NO3" s="108"/>
      <c r="NP3" s="108"/>
      <c r="NQ3" s="108"/>
      <c r="NR3" s="108"/>
      <c r="NS3" s="108"/>
      <c r="NT3" s="108"/>
      <c r="NU3" s="108"/>
      <c r="NV3" s="108"/>
      <c r="NW3" s="108"/>
      <c r="NX3" s="108"/>
      <c r="NY3" s="108"/>
      <c r="NZ3" s="108"/>
      <c r="OA3" s="108"/>
      <c r="OB3" s="108"/>
      <c r="OC3" s="108"/>
      <c r="OD3" s="108"/>
      <c r="OE3" s="108"/>
      <c r="OF3" s="108"/>
      <c r="OG3" s="108"/>
      <c r="OH3" s="108"/>
      <c r="OI3" s="108"/>
      <c r="OJ3" s="108"/>
      <c r="OK3" s="108"/>
      <c r="OL3" s="108"/>
      <c r="OM3" s="108"/>
      <c r="ON3" s="108"/>
      <c r="OO3" s="108"/>
      <c r="OP3" s="108"/>
      <c r="OQ3" s="108"/>
      <c r="OR3" s="108"/>
      <c r="OS3" s="108"/>
      <c r="OT3" s="108"/>
      <c r="OU3" s="108"/>
      <c r="OV3" s="108"/>
      <c r="OW3" s="108"/>
      <c r="OX3" s="108"/>
      <c r="OY3" s="108"/>
      <c r="OZ3" s="108"/>
      <c r="PA3" s="108"/>
      <c r="PB3" s="108"/>
      <c r="PC3" s="108"/>
      <c r="PD3" s="108"/>
      <c r="PE3" s="108"/>
      <c r="PF3" s="108"/>
      <c r="PG3" s="108"/>
      <c r="PH3" s="108"/>
      <c r="PI3" s="108"/>
      <c r="PJ3" s="108"/>
      <c r="PK3" s="108"/>
      <c r="PL3" s="108"/>
      <c r="PM3" s="108"/>
      <c r="PN3" s="108"/>
      <c r="PO3" s="108"/>
      <c r="PP3" s="108"/>
      <c r="PQ3" s="108"/>
      <c r="PR3" s="108"/>
      <c r="PS3" s="108"/>
      <c r="PT3" s="108"/>
      <c r="PU3" s="108"/>
      <c r="PV3" s="108"/>
      <c r="PW3" s="108"/>
      <c r="PX3" s="108"/>
      <c r="PY3" s="108"/>
      <c r="PZ3" s="108"/>
      <c r="QA3" s="108"/>
      <c r="QB3" s="108"/>
      <c r="QC3" s="108"/>
      <c r="QD3" s="108"/>
      <c r="QE3" s="108"/>
      <c r="QF3" s="108"/>
      <c r="QG3" s="108"/>
      <c r="QH3" s="108"/>
      <c r="QI3" s="108"/>
      <c r="QJ3" s="108"/>
      <c r="QK3" s="108"/>
      <c r="QL3" s="108"/>
      <c r="QM3" s="108"/>
      <c r="QN3" s="108"/>
      <c r="QO3" s="108"/>
      <c r="QP3" s="108"/>
      <c r="QQ3" s="108"/>
      <c r="QR3" s="108"/>
      <c r="QS3" s="108"/>
      <c r="QT3" s="108"/>
      <c r="QU3" s="108"/>
      <c r="QV3" s="108"/>
      <c r="QW3" s="108"/>
      <c r="QX3" s="108"/>
      <c r="QY3" s="108"/>
      <c r="QZ3" s="108"/>
      <c r="RA3" s="108"/>
      <c r="RB3" s="108"/>
      <c r="RC3" s="108"/>
      <c r="RD3" s="108"/>
      <c r="RE3" s="108"/>
      <c r="RF3" s="108"/>
      <c r="RG3" s="108"/>
      <c r="RH3" s="108"/>
      <c r="RI3" s="108"/>
      <c r="RJ3" s="108"/>
      <c r="RK3" s="108"/>
      <c r="RL3" s="108"/>
      <c r="RM3" s="108"/>
      <c r="RN3" s="108"/>
      <c r="RO3" s="108"/>
      <c r="RP3" s="108"/>
      <c r="RQ3" s="108"/>
      <c r="RR3" s="108"/>
      <c r="RS3" s="108"/>
      <c r="RT3" s="108"/>
      <c r="RU3" s="108"/>
      <c r="RV3" s="108"/>
      <c r="RW3" s="108"/>
      <c r="RX3" s="108"/>
      <c r="RY3" s="108"/>
      <c r="RZ3" s="108"/>
      <c r="SA3" s="108"/>
      <c r="SB3" s="108"/>
      <c r="SC3" s="108"/>
      <c r="SD3" s="108"/>
      <c r="SE3" s="108"/>
      <c r="SF3" s="108"/>
      <c r="SG3" s="108"/>
      <c r="SH3" s="108"/>
      <c r="SI3" s="108"/>
      <c r="SJ3" s="108"/>
      <c r="SK3" s="108"/>
      <c r="SL3" s="108"/>
      <c r="SM3" s="108"/>
      <c r="SN3" s="108"/>
      <c r="SO3" s="108"/>
      <c r="SP3" s="108"/>
      <c r="SQ3" s="108"/>
      <c r="SR3" s="108"/>
      <c r="SS3" s="108"/>
      <c r="ST3" s="108"/>
      <c r="SU3" s="108"/>
      <c r="SV3" s="108"/>
      <c r="SW3" s="108"/>
      <c r="SX3" s="108"/>
      <c r="SY3" s="108"/>
      <c r="SZ3" s="108"/>
      <c r="TA3" s="108"/>
      <c r="TB3" s="108"/>
      <c r="TC3" s="108"/>
      <c r="TD3" s="108"/>
      <c r="TE3" s="108"/>
      <c r="TF3" s="108"/>
      <c r="TG3" s="108"/>
      <c r="TH3" s="108"/>
      <c r="TI3" s="108"/>
      <c r="TJ3" s="108"/>
      <c r="TK3" s="108"/>
      <c r="TL3" s="108"/>
      <c r="TM3" s="108"/>
      <c r="TN3" s="108"/>
      <c r="TO3" s="108"/>
      <c r="TP3" s="108"/>
      <c r="TQ3" s="108"/>
      <c r="TR3" s="108"/>
      <c r="TS3" s="108"/>
      <c r="TT3" s="108"/>
      <c r="TU3" s="108"/>
      <c r="TV3" s="108"/>
      <c r="TW3" s="108"/>
      <c r="TX3" s="108"/>
      <c r="TY3" s="108"/>
      <c r="TZ3" s="108"/>
      <c r="UA3" s="108"/>
      <c r="UB3" s="108"/>
      <c r="UC3" s="108"/>
      <c r="UD3" s="108"/>
      <c r="UE3" s="108"/>
      <c r="UF3" s="108"/>
      <c r="UG3" s="108"/>
      <c r="UH3" s="108"/>
      <c r="UI3" s="108"/>
      <c r="UJ3" s="108"/>
      <c r="UK3" s="108"/>
      <c r="UL3" s="108"/>
      <c r="UM3" s="108"/>
      <c r="UN3" s="108"/>
      <c r="UO3" s="108"/>
      <c r="UP3" s="108"/>
      <c r="UQ3" s="108"/>
      <c r="UR3" s="108"/>
      <c r="US3" s="108"/>
      <c r="UT3" s="108"/>
      <c r="UU3" s="108"/>
      <c r="UV3" s="108"/>
      <c r="UW3" s="108"/>
      <c r="UX3" s="108"/>
      <c r="UY3" s="108"/>
      <c r="UZ3" s="108"/>
      <c r="VA3" s="108"/>
      <c r="VB3" s="108"/>
      <c r="VC3" s="108"/>
      <c r="VD3" s="108"/>
      <c r="VE3" s="108"/>
      <c r="VF3" s="108"/>
      <c r="VG3" s="108"/>
      <c r="VH3" s="108"/>
      <c r="VI3" s="108"/>
      <c r="VJ3" s="108"/>
      <c r="VK3" s="108"/>
      <c r="VL3" s="108"/>
      <c r="VM3" s="108"/>
      <c r="VN3" s="108"/>
      <c r="VO3" s="108"/>
      <c r="VP3" s="108"/>
      <c r="VQ3" s="108"/>
      <c r="VR3" s="108"/>
      <c r="VS3" s="108"/>
      <c r="VT3" s="108"/>
      <c r="VU3" s="108"/>
      <c r="VV3" s="108"/>
      <c r="VW3" s="108"/>
      <c r="VX3" s="108"/>
      <c r="VY3" s="108"/>
      <c r="VZ3" s="108"/>
      <c r="WA3" s="108"/>
      <c r="WB3" s="108"/>
      <c r="WC3" s="108"/>
      <c r="WD3" s="108"/>
      <c r="WE3" s="108"/>
      <c r="WF3" s="108"/>
      <c r="WG3" s="108"/>
      <c r="WH3" s="108"/>
      <c r="WI3" s="108"/>
      <c r="WJ3" s="108"/>
      <c r="WK3" s="108"/>
      <c r="WL3" s="108"/>
      <c r="WM3" s="108"/>
      <c r="WN3" s="108"/>
      <c r="WO3" s="108"/>
      <c r="WP3" s="108"/>
      <c r="WQ3" s="108"/>
      <c r="WR3" s="108"/>
      <c r="WS3" s="108"/>
      <c r="WT3" s="108"/>
      <c r="WU3" s="108"/>
      <c r="WV3" s="108"/>
      <c r="WW3" s="108"/>
      <c r="WX3" s="108"/>
      <c r="WY3" s="108"/>
      <c r="WZ3" s="108"/>
      <c r="XA3" s="108"/>
      <c r="XB3" s="108"/>
      <c r="XC3" s="108"/>
      <c r="XD3" s="108"/>
      <c r="XE3" s="108"/>
      <c r="XF3" s="108"/>
      <c r="XG3" s="108"/>
      <c r="XH3" s="108"/>
      <c r="XI3" s="108"/>
      <c r="XJ3" s="108"/>
      <c r="XK3" s="108"/>
      <c r="XL3" s="108"/>
      <c r="XM3" s="108"/>
      <c r="XN3" s="108"/>
      <c r="XO3" s="108"/>
      <c r="XP3" s="108"/>
      <c r="XQ3" s="108"/>
      <c r="XR3" s="108"/>
      <c r="XS3" s="108"/>
      <c r="XT3" s="108"/>
      <c r="XU3" s="108"/>
      <c r="XV3" s="108"/>
      <c r="XW3" s="108"/>
      <c r="XX3" s="108"/>
      <c r="XY3" s="108"/>
      <c r="XZ3" s="108"/>
      <c r="YA3" s="108"/>
      <c r="YB3" s="108"/>
      <c r="YC3" s="108"/>
      <c r="YD3" s="108"/>
      <c r="YE3" s="108"/>
      <c r="YF3" s="108"/>
      <c r="YG3" s="108"/>
      <c r="YH3" s="108"/>
      <c r="YI3" s="108"/>
      <c r="YJ3" s="108"/>
      <c r="YK3" s="108"/>
      <c r="YL3" s="108"/>
      <c r="YM3" s="108"/>
      <c r="YN3" s="108"/>
      <c r="YO3" s="108"/>
      <c r="YP3" s="108"/>
      <c r="YQ3" s="108"/>
      <c r="YR3" s="108"/>
      <c r="YS3" s="108"/>
      <c r="YT3" s="108"/>
      <c r="YU3" s="108"/>
      <c r="YV3" s="108"/>
      <c r="YW3" s="108"/>
      <c r="YX3" s="108"/>
      <c r="YY3" s="108"/>
      <c r="YZ3" s="108"/>
      <c r="ZA3" s="108"/>
      <c r="ZB3" s="108"/>
      <c r="ZC3" s="108"/>
      <c r="ZD3" s="108"/>
      <c r="ZE3" s="108"/>
      <c r="ZF3" s="108"/>
      <c r="ZG3" s="108"/>
      <c r="ZH3" s="108"/>
      <c r="ZI3" s="108"/>
      <c r="ZJ3" s="108"/>
      <c r="ZK3" s="108"/>
      <c r="ZL3" s="108"/>
      <c r="ZM3" s="108"/>
      <c r="ZN3" s="108"/>
      <c r="ZO3" s="108"/>
      <c r="ZP3" s="108"/>
      <c r="ZQ3" s="108"/>
      <c r="ZR3" s="108"/>
      <c r="ZS3" s="108"/>
      <c r="ZT3" s="108"/>
      <c r="ZU3" s="108"/>
      <c r="ZV3" s="108"/>
      <c r="ZW3" s="108"/>
      <c r="ZX3" s="108"/>
      <c r="ZY3" s="108"/>
      <c r="ZZ3" s="108"/>
      <c r="AAA3" s="108"/>
      <c r="AAB3" s="108"/>
      <c r="AAC3" s="108"/>
      <c r="AAD3" s="108"/>
      <c r="AAE3" s="108"/>
      <c r="AAF3" s="108"/>
      <c r="AAG3" s="108"/>
      <c r="AAH3" s="108"/>
      <c r="AAI3" s="108"/>
      <c r="AAJ3" s="108"/>
      <c r="AAK3" s="108"/>
      <c r="AAL3" s="108"/>
      <c r="AAM3" s="108"/>
      <c r="AAN3" s="108"/>
      <c r="AAO3" s="108"/>
      <c r="AAP3" s="108"/>
      <c r="AAQ3" s="108"/>
      <c r="AAR3" s="108"/>
      <c r="AAS3" s="108"/>
      <c r="AAT3" s="108"/>
      <c r="AAU3" s="108"/>
      <c r="AAV3" s="108"/>
      <c r="AAW3" s="108"/>
      <c r="AAX3" s="108"/>
      <c r="AAY3" s="108"/>
      <c r="AAZ3" s="108"/>
      <c r="ABA3" s="108"/>
      <c r="ABB3" s="108"/>
      <c r="ABC3" s="108"/>
      <c r="ABD3" s="108"/>
      <c r="ABE3" s="108"/>
      <c r="ABF3" s="108"/>
      <c r="ABG3" s="108"/>
      <c r="ABH3" s="108"/>
      <c r="ABI3" s="108"/>
      <c r="ABJ3" s="108"/>
      <c r="ABK3" s="108"/>
      <c r="ABL3" s="108"/>
      <c r="ABM3" s="108"/>
      <c r="ABN3" s="108"/>
      <c r="ABO3" s="108"/>
      <c r="ABP3" s="108"/>
      <c r="ABQ3" s="108"/>
      <c r="ABR3" s="108"/>
      <c r="ABS3" s="108"/>
      <c r="ABT3" s="108"/>
      <c r="ABU3" s="108"/>
      <c r="ABV3" s="108"/>
      <c r="ABW3" s="108"/>
      <c r="ABX3" s="108"/>
      <c r="ABY3" s="108"/>
      <c r="ABZ3" s="108"/>
      <c r="ACA3" s="108"/>
      <c r="ACB3" s="108"/>
      <c r="ACC3" s="108"/>
      <c r="ACD3" s="108"/>
      <c r="ACE3" s="108"/>
      <c r="ACF3" s="108"/>
      <c r="ACG3" s="108"/>
      <c r="ACH3" s="108"/>
      <c r="ACI3" s="108"/>
      <c r="ACJ3" s="108"/>
      <c r="ACK3" s="108"/>
      <c r="ACL3" s="108"/>
      <c r="ACM3" s="108"/>
      <c r="ACN3" s="108"/>
      <c r="ACO3" s="108"/>
      <c r="ACP3" s="108"/>
      <c r="ACQ3" s="108"/>
      <c r="ACR3" s="108"/>
      <c r="ACS3" s="108"/>
      <c r="ACT3" s="108"/>
      <c r="ACU3" s="108"/>
      <c r="ACV3" s="108"/>
      <c r="ACW3" s="108"/>
      <c r="ACX3" s="108"/>
      <c r="ACY3" s="108"/>
      <c r="ACZ3" s="108"/>
      <c r="ADA3" s="108"/>
      <c r="ADB3" s="108"/>
      <c r="ADC3" s="108"/>
      <c r="ADD3" s="108"/>
      <c r="ADE3" s="108"/>
      <c r="ADF3" s="108"/>
      <c r="ADG3" s="108"/>
      <c r="ADH3" s="108"/>
      <c r="ADI3" s="108"/>
      <c r="ADJ3" s="108"/>
      <c r="ADK3" s="108"/>
      <c r="ADL3" s="108"/>
      <c r="ADM3" s="108"/>
      <c r="ADN3" s="108"/>
      <c r="ADO3" s="108"/>
      <c r="ADP3" s="108"/>
      <c r="ADQ3" s="108"/>
      <c r="ADR3" s="108"/>
      <c r="ADS3" s="108"/>
      <c r="ADT3" s="108"/>
      <c r="ADU3" s="108"/>
      <c r="ADV3" s="108"/>
      <c r="ADW3" s="108"/>
      <c r="ADX3" s="108"/>
      <c r="ADY3" s="108"/>
      <c r="ADZ3" s="108"/>
      <c r="AEA3" s="108"/>
      <c r="AEB3" s="108"/>
      <c r="AEC3" s="108"/>
      <c r="AED3" s="108"/>
      <c r="AEE3" s="108"/>
      <c r="AEF3" s="108"/>
      <c r="AEG3" s="108"/>
      <c r="AEH3" s="108"/>
      <c r="AEI3" s="108"/>
      <c r="AEJ3" s="108"/>
      <c r="AEK3" s="108"/>
      <c r="AEL3" s="108"/>
      <c r="AEM3" s="108"/>
      <c r="AEN3" s="108"/>
      <c r="AEO3" s="108"/>
      <c r="AEP3" s="108"/>
      <c r="AEQ3" s="108"/>
      <c r="AER3" s="108"/>
      <c r="AES3" s="108"/>
      <c r="AET3" s="108"/>
      <c r="AEU3" s="108"/>
      <c r="AEV3" s="108"/>
      <c r="AEW3" s="108"/>
      <c r="AEX3" s="108"/>
      <c r="AEY3" s="108"/>
      <c r="AEZ3" s="108"/>
      <c r="AFA3" s="108"/>
      <c r="AFB3" s="108"/>
      <c r="AFC3" s="108"/>
      <c r="AFD3" s="108"/>
      <c r="AFE3" s="108"/>
      <c r="AFF3" s="108"/>
      <c r="AFG3" s="108"/>
      <c r="AFH3" s="108"/>
      <c r="AFI3" s="108"/>
      <c r="AFJ3" s="108"/>
      <c r="AFK3" s="108"/>
      <c r="AFL3" s="108"/>
      <c r="AFM3" s="108"/>
      <c r="AFN3" s="108"/>
      <c r="AFO3" s="108"/>
      <c r="AFP3" s="108"/>
      <c r="AFQ3" s="108"/>
      <c r="AFR3" s="108"/>
      <c r="AFS3" s="108"/>
      <c r="AFT3" s="108"/>
      <c r="AFU3" s="108"/>
      <c r="AFV3" s="108"/>
      <c r="AFW3" s="108"/>
      <c r="AFX3" s="108"/>
      <c r="AFY3" s="108"/>
      <c r="AFZ3" s="108"/>
      <c r="AGA3" s="108"/>
      <c r="AGB3" s="108"/>
      <c r="AGC3" s="108"/>
      <c r="AGD3" s="108"/>
      <c r="AGE3" s="108"/>
      <c r="AGF3" s="108"/>
      <c r="AGG3" s="108"/>
      <c r="AGH3" s="108"/>
      <c r="AGI3" s="108"/>
      <c r="AGJ3" s="108"/>
      <c r="AGK3" s="108"/>
      <c r="AGL3" s="108"/>
      <c r="AGM3" s="108"/>
      <c r="AGN3" s="108"/>
      <c r="AGO3" s="108"/>
      <c r="AGP3" s="108"/>
      <c r="AGQ3" s="108"/>
      <c r="AGR3" s="108"/>
      <c r="AGS3" s="108"/>
      <c r="AGT3" s="108"/>
      <c r="AGU3" s="108"/>
      <c r="AGV3" s="108"/>
      <c r="AGW3" s="108"/>
      <c r="AGX3" s="108"/>
      <c r="AGY3" s="108"/>
      <c r="AGZ3" s="108"/>
      <c r="AHA3" s="108"/>
      <c r="AHB3" s="108"/>
      <c r="AHC3" s="108"/>
      <c r="AHD3" s="108"/>
      <c r="AHE3" s="108"/>
      <c r="AHF3" s="108"/>
      <c r="AHG3" s="108"/>
      <c r="AHH3" s="108"/>
      <c r="AHI3" s="108"/>
      <c r="AHJ3" s="108"/>
      <c r="AHK3" s="108"/>
      <c r="AHL3" s="108"/>
      <c r="AHM3" s="108"/>
      <c r="AHN3" s="108"/>
      <c r="AHO3" s="108"/>
      <c r="AHP3" s="108"/>
      <c r="AHQ3" s="108"/>
      <c r="AHR3" s="108"/>
      <c r="AHS3" s="108"/>
      <c r="AHT3" s="108"/>
      <c r="AHU3" s="108"/>
      <c r="AHV3" s="108"/>
      <c r="AHW3" s="108"/>
      <c r="AHX3" s="108"/>
      <c r="AHY3" s="108"/>
      <c r="AHZ3" s="108"/>
      <c r="AIA3" s="108"/>
      <c r="AIB3" s="108"/>
      <c r="AIC3" s="108"/>
      <c r="AID3" s="108"/>
      <c r="AIE3" s="108"/>
      <c r="AIF3" s="108"/>
      <c r="AIG3" s="108"/>
      <c r="AIH3" s="108"/>
      <c r="AII3" s="108"/>
      <c r="AIJ3" s="108"/>
      <c r="AIK3" s="108"/>
      <c r="AIL3" s="108"/>
      <c r="AIM3" s="108"/>
      <c r="AIN3" s="108"/>
      <c r="AIO3" s="108"/>
      <c r="AIP3" s="108"/>
      <c r="AIQ3" s="108"/>
      <c r="AIR3" s="108"/>
      <c r="AIS3" s="108"/>
      <c r="AIT3" s="108"/>
      <c r="AIU3" s="108"/>
      <c r="AIV3" s="108"/>
      <c r="AIW3" s="108"/>
      <c r="AIX3" s="108"/>
      <c r="AIY3" s="108"/>
      <c r="AIZ3" s="108"/>
      <c r="AJA3" s="108"/>
      <c r="AJB3" s="108"/>
      <c r="AJC3" s="108"/>
      <c r="AJD3" s="108"/>
      <c r="AJE3" s="108"/>
      <c r="AJF3" s="108"/>
      <c r="AJG3" s="108"/>
      <c r="AJH3" s="108"/>
      <c r="AJI3" s="108"/>
      <c r="AJJ3" s="108"/>
      <c r="AJK3" s="108"/>
      <c r="AJL3" s="108"/>
      <c r="AJM3" s="108"/>
      <c r="AJN3" s="108"/>
      <c r="AJO3" s="108"/>
      <c r="AJP3" s="108"/>
      <c r="AJQ3" s="108"/>
      <c r="AJR3" s="108"/>
      <c r="AJS3" s="108"/>
      <c r="AJT3" s="108"/>
      <c r="AJU3" s="108"/>
      <c r="AJV3" s="108"/>
      <c r="AJW3" s="108"/>
      <c r="AJX3" s="108"/>
      <c r="AJY3" s="108"/>
      <c r="AJZ3" s="108"/>
      <c r="AKA3" s="108"/>
      <c r="AKB3" s="108"/>
      <c r="AKC3" s="108"/>
      <c r="AKD3" s="108"/>
      <c r="AKE3" s="108"/>
      <c r="AKF3" s="108"/>
      <c r="AKG3" s="108"/>
      <c r="AKH3" s="108"/>
      <c r="AKI3" s="108"/>
      <c r="AKJ3" s="108"/>
      <c r="AKK3" s="108"/>
      <c r="AKL3" s="108"/>
      <c r="AKM3" s="108"/>
      <c r="AKN3" s="108"/>
      <c r="AKO3" s="108"/>
      <c r="AKP3" s="108"/>
      <c r="AKQ3" s="108"/>
      <c r="AKR3" s="108"/>
      <c r="AKS3" s="108"/>
      <c r="AKT3" s="108"/>
      <c r="AKU3" s="108"/>
      <c r="AKV3" s="108"/>
      <c r="AKW3" s="108"/>
      <c r="AKX3" s="108"/>
      <c r="AKY3" s="108"/>
      <c r="AKZ3" s="108"/>
      <c r="ALA3" s="108"/>
      <c r="ALB3" s="108"/>
      <c r="ALC3" s="108"/>
      <c r="ALD3" s="108"/>
      <c r="ALE3" s="108"/>
      <c r="ALF3" s="108"/>
      <c r="ALG3" s="108"/>
      <c r="ALH3" s="108"/>
      <c r="ALI3" s="108"/>
      <c r="ALJ3" s="108"/>
      <c r="ALK3" s="108"/>
      <c r="ALL3" s="108"/>
      <c r="ALM3" s="108"/>
      <c r="ALN3" s="108"/>
      <c r="ALO3" s="108"/>
      <c r="ALP3" s="108"/>
      <c r="ALQ3" s="108"/>
      <c r="ALR3" s="108"/>
      <c r="ALS3" s="108"/>
      <c r="ALT3" s="108"/>
      <c r="ALU3" s="108"/>
      <c r="ALV3" s="108"/>
      <c r="ALW3" s="108"/>
      <c r="ALX3" s="108"/>
      <c r="ALY3" s="108"/>
      <c r="ALZ3" s="108"/>
      <c r="AMA3" s="108"/>
      <c r="AMB3" s="108"/>
      <c r="AMC3" s="108"/>
      <c r="AMD3" s="108"/>
      <c r="AME3" s="108"/>
      <c r="AMF3" s="108"/>
      <c r="AMG3" s="108"/>
      <c r="AMH3" s="108"/>
      <c r="AMI3" s="108"/>
      <c r="AMJ3" s="108"/>
      <c r="AMK3" s="108"/>
      <c r="AML3" s="108"/>
      <c r="AMM3" s="108"/>
      <c r="AMN3" s="108"/>
      <c r="AMO3" s="108"/>
      <c r="AMP3" s="108"/>
      <c r="AMQ3" s="108"/>
      <c r="AMR3" s="108"/>
      <c r="AMS3" s="108"/>
    </row>
    <row r="4" spans="1:1033" s="180" customFormat="1" ht="12.75" x14ac:dyDescent="0.2">
      <c r="A4" s="184"/>
      <c r="B4" s="184"/>
      <c r="C4" s="184"/>
      <c r="D4" s="108"/>
      <c r="E4" s="183"/>
      <c r="F4" s="183"/>
      <c r="G4" s="184"/>
      <c r="H4" s="184"/>
      <c r="I4" s="184"/>
      <c r="J4" s="184"/>
      <c r="K4" s="184"/>
      <c r="L4" s="184"/>
      <c r="M4" s="184"/>
      <c r="N4" s="184"/>
      <c r="O4" s="185"/>
      <c r="P4" s="184"/>
      <c r="Q4" s="184"/>
      <c r="R4" s="184"/>
      <c r="S4" s="184"/>
      <c r="T4" s="184"/>
      <c r="U4" s="108"/>
      <c r="V4" s="184"/>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108"/>
      <c r="IJ4" s="108"/>
      <c r="IK4" s="108"/>
      <c r="IL4" s="108"/>
      <c r="IM4" s="108"/>
      <c r="IN4" s="108"/>
      <c r="IO4" s="108"/>
      <c r="IP4" s="108"/>
      <c r="IQ4" s="108"/>
      <c r="IR4" s="108"/>
      <c r="IS4" s="108"/>
      <c r="IT4" s="108"/>
      <c r="IU4" s="108"/>
      <c r="IV4" s="108"/>
      <c r="IW4" s="108"/>
      <c r="IX4" s="108"/>
      <c r="IY4" s="108"/>
      <c r="IZ4" s="108"/>
      <c r="JA4" s="108"/>
      <c r="JB4" s="108"/>
      <c r="JC4" s="108"/>
      <c r="JD4" s="108"/>
      <c r="JE4" s="108"/>
      <c r="JF4" s="108"/>
      <c r="JG4" s="108"/>
      <c r="JH4" s="108"/>
      <c r="JI4" s="108"/>
      <c r="JJ4" s="108"/>
      <c r="JK4" s="108"/>
      <c r="JL4" s="108"/>
      <c r="JM4" s="108"/>
      <c r="JN4" s="108"/>
      <c r="JO4" s="108"/>
      <c r="JP4" s="108"/>
      <c r="JQ4" s="108"/>
      <c r="JR4" s="108"/>
      <c r="JS4" s="108"/>
      <c r="JT4" s="108"/>
      <c r="JU4" s="108"/>
      <c r="JV4" s="108"/>
      <c r="JW4" s="108"/>
      <c r="JX4" s="108"/>
      <c r="JY4" s="108"/>
      <c r="JZ4" s="108"/>
      <c r="KA4" s="108"/>
      <c r="KB4" s="108"/>
      <c r="KC4" s="108"/>
      <c r="KD4" s="108"/>
      <c r="KE4" s="108"/>
      <c r="KF4" s="108"/>
      <c r="KG4" s="108"/>
      <c r="KH4" s="108"/>
      <c r="KI4" s="108"/>
      <c r="KJ4" s="108"/>
      <c r="KK4" s="108"/>
      <c r="KL4" s="108"/>
      <c r="KM4" s="108"/>
      <c r="KN4" s="108"/>
      <c r="KO4" s="108"/>
      <c r="KP4" s="108"/>
      <c r="KQ4" s="108"/>
      <c r="KR4" s="108"/>
      <c r="KS4" s="108"/>
      <c r="KT4" s="108"/>
      <c r="KU4" s="108"/>
      <c r="KV4" s="108"/>
      <c r="KW4" s="108"/>
      <c r="KX4" s="108"/>
      <c r="KY4" s="108"/>
      <c r="KZ4" s="108"/>
      <c r="LA4" s="108"/>
      <c r="LB4" s="108"/>
      <c r="LC4" s="108"/>
      <c r="LD4" s="108"/>
      <c r="LE4" s="108"/>
      <c r="LF4" s="108"/>
      <c r="LG4" s="108"/>
      <c r="LH4" s="108"/>
      <c r="LI4" s="108"/>
      <c r="LJ4" s="108"/>
      <c r="LK4" s="108"/>
      <c r="LL4" s="108"/>
      <c r="LM4" s="108"/>
      <c r="LN4" s="108"/>
      <c r="LO4" s="108"/>
      <c r="LP4" s="108"/>
      <c r="LQ4" s="108"/>
      <c r="LR4" s="108"/>
      <c r="LS4" s="108"/>
      <c r="LT4" s="108"/>
      <c r="LU4" s="108"/>
      <c r="LV4" s="108"/>
      <c r="LW4" s="108"/>
      <c r="LX4" s="108"/>
      <c r="LY4" s="108"/>
      <c r="LZ4" s="108"/>
      <c r="MA4" s="108"/>
      <c r="MB4" s="108"/>
      <c r="MC4" s="108"/>
      <c r="MD4" s="108"/>
      <c r="ME4" s="108"/>
      <c r="MF4" s="108"/>
      <c r="MG4" s="108"/>
      <c r="MH4" s="108"/>
      <c r="MI4" s="108"/>
      <c r="MJ4" s="108"/>
      <c r="MK4" s="108"/>
      <c r="ML4" s="108"/>
      <c r="MM4" s="108"/>
      <c r="MN4" s="108"/>
      <c r="MO4" s="108"/>
      <c r="MP4" s="108"/>
      <c r="MQ4" s="108"/>
      <c r="MR4" s="108"/>
      <c r="MS4" s="108"/>
      <c r="MT4" s="108"/>
      <c r="MU4" s="108"/>
      <c r="MV4" s="108"/>
      <c r="MW4" s="108"/>
      <c r="MX4" s="108"/>
      <c r="MY4" s="108"/>
      <c r="MZ4" s="108"/>
      <c r="NA4" s="108"/>
      <c r="NB4" s="108"/>
      <c r="NC4" s="108"/>
      <c r="ND4" s="108"/>
      <c r="NE4" s="108"/>
      <c r="NF4" s="108"/>
      <c r="NG4" s="108"/>
      <c r="NH4" s="108"/>
      <c r="NI4" s="108"/>
      <c r="NJ4" s="108"/>
      <c r="NK4" s="108"/>
      <c r="NL4" s="108"/>
      <c r="NM4" s="108"/>
      <c r="NN4" s="108"/>
      <c r="NO4" s="108"/>
      <c r="NP4" s="108"/>
      <c r="NQ4" s="108"/>
      <c r="NR4" s="108"/>
      <c r="NS4" s="108"/>
      <c r="NT4" s="108"/>
      <c r="NU4" s="108"/>
      <c r="NV4" s="108"/>
      <c r="NW4" s="108"/>
      <c r="NX4" s="108"/>
      <c r="NY4" s="108"/>
      <c r="NZ4" s="108"/>
      <c r="OA4" s="108"/>
      <c r="OB4" s="108"/>
      <c r="OC4" s="108"/>
      <c r="OD4" s="108"/>
      <c r="OE4" s="108"/>
      <c r="OF4" s="108"/>
      <c r="OG4" s="108"/>
      <c r="OH4" s="108"/>
      <c r="OI4" s="108"/>
      <c r="OJ4" s="108"/>
      <c r="OK4" s="108"/>
      <c r="OL4" s="108"/>
      <c r="OM4" s="108"/>
      <c r="ON4" s="108"/>
      <c r="OO4" s="108"/>
      <c r="OP4" s="108"/>
      <c r="OQ4" s="108"/>
      <c r="OR4" s="108"/>
      <c r="OS4" s="108"/>
      <c r="OT4" s="108"/>
      <c r="OU4" s="108"/>
      <c r="OV4" s="108"/>
      <c r="OW4" s="108"/>
      <c r="OX4" s="108"/>
      <c r="OY4" s="108"/>
      <c r="OZ4" s="108"/>
      <c r="PA4" s="108"/>
      <c r="PB4" s="108"/>
      <c r="PC4" s="108"/>
      <c r="PD4" s="108"/>
      <c r="PE4" s="108"/>
      <c r="PF4" s="108"/>
      <c r="PG4" s="108"/>
      <c r="PH4" s="108"/>
      <c r="PI4" s="108"/>
      <c r="PJ4" s="108"/>
      <c r="PK4" s="108"/>
      <c r="PL4" s="108"/>
      <c r="PM4" s="108"/>
      <c r="PN4" s="108"/>
      <c r="PO4" s="108"/>
      <c r="PP4" s="108"/>
      <c r="PQ4" s="108"/>
      <c r="PR4" s="108"/>
      <c r="PS4" s="108"/>
      <c r="PT4" s="108"/>
      <c r="PU4" s="108"/>
      <c r="PV4" s="108"/>
      <c r="PW4" s="108"/>
      <c r="PX4" s="108"/>
      <c r="PY4" s="108"/>
      <c r="PZ4" s="108"/>
      <c r="QA4" s="108"/>
      <c r="QB4" s="108"/>
      <c r="QC4" s="108"/>
      <c r="QD4" s="108"/>
      <c r="QE4" s="108"/>
      <c r="QF4" s="108"/>
      <c r="QG4" s="108"/>
      <c r="QH4" s="108"/>
      <c r="QI4" s="108"/>
      <c r="QJ4" s="108"/>
      <c r="QK4" s="108"/>
      <c r="QL4" s="108"/>
      <c r="QM4" s="108"/>
      <c r="QN4" s="108"/>
      <c r="QO4" s="108"/>
      <c r="QP4" s="108"/>
      <c r="QQ4" s="108"/>
      <c r="QR4" s="108"/>
      <c r="QS4" s="108"/>
      <c r="QT4" s="108"/>
      <c r="QU4" s="108"/>
      <c r="QV4" s="108"/>
      <c r="QW4" s="108"/>
      <c r="QX4" s="108"/>
      <c r="QY4" s="108"/>
      <c r="QZ4" s="108"/>
      <c r="RA4" s="108"/>
      <c r="RB4" s="108"/>
      <c r="RC4" s="108"/>
      <c r="RD4" s="108"/>
      <c r="RE4" s="108"/>
      <c r="RF4" s="108"/>
      <c r="RG4" s="108"/>
      <c r="RH4" s="108"/>
      <c r="RI4" s="108"/>
      <c r="RJ4" s="108"/>
      <c r="RK4" s="108"/>
      <c r="RL4" s="108"/>
      <c r="RM4" s="108"/>
      <c r="RN4" s="108"/>
      <c r="RO4" s="108"/>
      <c r="RP4" s="108"/>
      <c r="RQ4" s="108"/>
      <c r="RR4" s="108"/>
      <c r="RS4" s="108"/>
      <c r="RT4" s="108"/>
      <c r="RU4" s="108"/>
      <c r="RV4" s="108"/>
      <c r="RW4" s="108"/>
      <c r="RX4" s="108"/>
      <c r="RY4" s="108"/>
      <c r="RZ4" s="108"/>
      <c r="SA4" s="108"/>
      <c r="SB4" s="108"/>
      <c r="SC4" s="108"/>
      <c r="SD4" s="108"/>
      <c r="SE4" s="108"/>
      <c r="SF4" s="108"/>
      <c r="SG4" s="108"/>
      <c r="SH4" s="108"/>
      <c r="SI4" s="108"/>
      <c r="SJ4" s="108"/>
      <c r="SK4" s="108"/>
      <c r="SL4" s="108"/>
      <c r="SM4" s="108"/>
      <c r="SN4" s="108"/>
      <c r="SO4" s="108"/>
      <c r="SP4" s="108"/>
      <c r="SQ4" s="108"/>
      <c r="SR4" s="108"/>
      <c r="SS4" s="108"/>
      <c r="ST4" s="108"/>
      <c r="SU4" s="108"/>
      <c r="SV4" s="108"/>
      <c r="SW4" s="108"/>
      <c r="SX4" s="108"/>
      <c r="SY4" s="108"/>
      <c r="SZ4" s="108"/>
      <c r="TA4" s="108"/>
      <c r="TB4" s="108"/>
      <c r="TC4" s="108"/>
      <c r="TD4" s="108"/>
      <c r="TE4" s="108"/>
      <c r="TF4" s="108"/>
      <c r="TG4" s="108"/>
      <c r="TH4" s="108"/>
      <c r="TI4" s="108"/>
      <c r="TJ4" s="108"/>
      <c r="TK4" s="108"/>
      <c r="TL4" s="108"/>
      <c r="TM4" s="108"/>
      <c r="TN4" s="108"/>
      <c r="TO4" s="108"/>
      <c r="TP4" s="108"/>
      <c r="TQ4" s="108"/>
      <c r="TR4" s="108"/>
      <c r="TS4" s="108"/>
      <c r="TT4" s="108"/>
      <c r="TU4" s="108"/>
      <c r="TV4" s="108"/>
      <c r="TW4" s="108"/>
      <c r="TX4" s="108"/>
      <c r="TY4" s="108"/>
      <c r="TZ4" s="108"/>
      <c r="UA4" s="108"/>
      <c r="UB4" s="108"/>
      <c r="UC4" s="108"/>
      <c r="UD4" s="108"/>
      <c r="UE4" s="108"/>
      <c r="UF4" s="108"/>
      <c r="UG4" s="108"/>
      <c r="UH4" s="108"/>
      <c r="UI4" s="108"/>
      <c r="UJ4" s="108"/>
      <c r="UK4" s="108"/>
      <c r="UL4" s="108"/>
      <c r="UM4" s="108"/>
      <c r="UN4" s="108"/>
      <c r="UO4" s="108"/>
      <c r="UP4" s="108"/>
      <c r="UQ4" s="108"/>
      <c r="UR4" s="108"/>
      <c r="US4" s="108"/>
      <c r="UT4" s="108"/>
      <c r="UU4" s="108"/>
      <c r="UV4" s="108"/>
      <c r="UW4" s="108"/>
      <c r="UX4" s="108"/>
      <c r="UY4" s="108"/>
      <c r="UZ4" s="108"/>
      <c r="VA4" s="108"/>
      <c r="VB4" s="108"/>
      <c r="VC4" s="108"/>
      <c r="VD4" s="108"/>
      <c r="VE4" s="108"/>
      <c r="VF4" s="108"/>
      <c r="VG4" s="108"/>
      <c r="VH4" s="108"/>
      <c r="VI4" s="108"/>
      <c r="VJ4" s="108"/>
      <c r="VK4" s="108"/>
      <c r="VL4" s="108"/>
      <c r="VM4" s="108"/>
      <c r="VN4" s="108"/>
      <c r="VO4" s="108"/>
      <c r="VP4" s="108"/>
      <c r="VQ4" s="108"/>
      <c r="VR4" s="108"/>
      <c r="VS4" s="108"/>
      <c r="VT4" s="108"/>
      <c r="VU4" s="108"/>
      <c r="VV4" s="108"/>
      <c r="VW4" s="108"/>
      <c r="VX4" s="108"/>
      <c r="VY4" s="108"/>
      <c r="VZ4" s="108"/>
      <c r="WA4" s="108"/>
      <c r="WB4" s="108"/>
      <c r="WC4" s="108"/>
      <c r="WD4" s="108"/>
      <c r="WE4" s="108"/>
      <c r="WF4" s="108"/>
      <c r="WG4" s="108"/>
      <c r="WH4" s="108"/>
      <c r="WI4" s="108"/>
      <c r="WJ4" s="108"/>
      <c r="WK4" s="108"/>
      <c r="WL4" s="108"/>
      <c r="WM4" s="108"/>
      <c r="WN4" s="108"/>
      <c r="WO4" s="108"/>
      <c r="WP4" s="108"/>
      <c r="WQ4" s="108"/>
      <c r="WR4" s="108"/>
      <c r="WS4" s="108"/>
      <c r="WT4" s="108"/>
      <c r="WU4" s="108"/>
      <c r="WV4" s="108"/>
      <c r="WW4" s="108"/>
      <c r="WX4" s="108"/>
      <c r="WY4" s="108"/>
      <c r="WZ4" s="108"/>
      <c r="XA4" s="108"/>
      <c r="XB4" s="108"/>
      <c r="XC4" s="108"/>
      <c r="XD4" s="108"/>
      <c r="XE4" s="108"/>
      <c r="XF4" s="108"/>
      <c r="XG4" s="108"/>
      <c r="XH4" s="108"/>
      <c r="XI4" s="108"/>
      <c r="XJ4" s="108"/>
      <c r="XK4" s="108"/>
      <c r="XL4" s="108"/>
      <c r="XM4" s="108"/>
      <c r="XN4" s="108"/>
      <c r="XO4" s="108"/>
      <c r="XP4" s="108"/>
      <c r="XQ4" s="108"/>
      <c r="XR4" s="108"/>
      <c r="XS4" s="108"/>
      <c r="XT4" s="108"/>
      <c r="XU4" s="108"/>
      <c r="XV4" s="108"/>
      <c r="XW4" s="108"/>
      <c r="XX4" s="108"/>
      <c r="XY4" s="108"/>
      <c r="XZ4" s="108"/>
      <c r="YA4" s="108"/>
      <c r="YB4" s="108"/>
      <c r="YC4" s="108"/>
      <c r="YD4" s="108"/>
      <c r="YE4" s="108"/>
      <c r="YF4" s="108"/>
      <c r="YG4" s="108"/>
      <c r="YH4" s="108"/>
      <c r="YI4" s="108"/>
      <c r="YJ4" s="108"/>
      <c r="YK4" s="108"/>
      <c r="YL4" s="108"/>
      <c r="YM4" s="108"/>
      <c r="YN4" s="108"/>
      <c r="YO4" s="108"/>
      <c r="YP4" s="108"/>
      <c r="YQ4" s="108"/>
      <c r="YR4" s="108"/>
      <c r="YS4" s="108"/>
      <c r="YT4" s="108"/>
      <c r="YU4" s="108"/>
      <c r="YV4" s="108"/>
      <c r="YW4" s="108"/>
      <c r="YX4" s="108"/>
      <c r="YY4" s="108"/>
      <c r="YZ4" s="108"/>
      <c r="ZA4" s="108"/>
      <c r="ZB4" s="108"/>
      <c r="ZC4" s="108"/>
      <c r="ZD4" s="108"/>
      <c r="ZE4" s="108"/>
      <c r="ZF4" s="108"/>
      <c r="ZG4" s="108"/>
      <c r="ZH4" s="108"/>
      <c r="ZI4" s="108"/>
      <c r="ZJ4" s="108"/>
      <c r="ZK4" s="108"/>
      <c r="ZL4" s="108"/>
      <c r="ZM4" s="108"/>
      <c r="ZN4" s="108"/>
      <c r="ZO4" s="108"/>
      <c r="ZP4" s="108"/>
      <c r="ZQ4" s="108"/>
      <c r="ZR4" s="108"/>
      <c r="ZS4" s="108"/>
      <c r="ZT4" s="108"/>
      <c r="ZU4" s="108"/>
      <c r="ZV4" s="108"/>
      <c r="ZW4" s="108"/>
      <c r="ZX4" s="108"/>
      <c r="ZY4" s="108"/>
      <c r="ZZ4" s="108"/>
      <c r="AAA4" s="108"/>
      <c r="AAB4" s="108"/>
      <c r="AAC4" s="108"/>
      <c r="AAD4" s="108"/>
      <c r="AAE4" s="108"/>
      <c r="AAF4" s="108"/>
      <c r="AAG4" s="108"/>
      <c r="AAH4" s="108"/>
      <c r="AAI4" s="108"/>
      <c r="AAJ4" s="108"/>
      <c r="AAK4" s="108"/>
      <c r="AAL4" s="108"/>
      <c r="AAM4" s="108"/>
      <c r="AAN4" s="108"/>
      <c r="AAO4" s="108"/>
      <c r="AAP4" s="108"/>
      <c r="AAQ4" s="108"/>
      <c r="AAR4" s="108"/>
      <c r="AAS4" s="108"/>
      <c r="AAT4" s="108"/>
      <c r="AAU4" s="108"/>
      <c r="AAV4" s="108"/>
      <c r="AAW4" s="108"/>
      <c r="AAX4" s="108"/>
      <c r="AAY4" s="108"/>
      <c r="AAZ4" s="108"/>
      <c r="ABA4" s="108"/>
      <c r="ABB4" s="108"/>
      <c r="ABC4" s="108"/>
      <c r="ABD4" s="108"/>
      <c r="ABE4" s="108"/>
      <c r="ABF4" s="108"/>
      <c r="ABG4" s="108"/>
      <c r="ABH4" s="108"/>
      <c r="ABI4" s="108"/>
      <c r="ABJ4" s="108"/>
      <c r="ABK4" s="108"/>
      <c r="ABL4" s="108"/>
      <c r="ABM4" s="108"/>
      <c r="ABN4" s="108"/>
      <c r="ABO4" s="108"/>
      <c r="ABP4" s="108"/>
      <c r="ABQ4" s="108"/>
      <c r="ABR4" s="108"/>
      <c r="ABS4" s="108"/>
      <c r="ABT4" s="108"/>
      <c r="ABU4" s="108"/>
      <c r="ABV4" s="108"/>
      <c r="ABW4" s="108"/>
      <c r="ABX4" s="108"/>
      <c r="ABY4" s="108"/>
      <c r="ABZ4" s="108"/>
      <c r="ACA4" s="108"/>
      <c r="ACB4" s="108"/>
      <c r="ACC4" s="108"/>
      <c r="ACD4" s="108"/>
      <c r="ACE4" s="108"/>
      <c r="ACF4" s="108"/>
      <c r="ACG4" s="108"/>
      <c r="ACH4" s="108"/>
      <c r="ACI4" s="108"/>
      <c r="ACJ4" s="108"/>
      <c r="ACK4" s="108"/>
      <c r="ACL4" s="108"/>
      <c r="ACM4" s="108"/>
      <c r="ACN4" s="108"/>
      <c r="ACO4" s="108"/>
      <c r="ACP4" s="108"/>
      <c r="ACQ4" s="108"/>
      <c r="ACR4" s="108"/>
      <c r="ACS4" s="108"/>
      <c r="ACT4" s="108"/>
      <c r="ACU4" s="108"/>
      <c r="ACV4" s="108"/>
      <c r="ACW4" s="108"/>
      <c r="ACX4" s="108"/>
      <c r="ACY4" s="108"/>
      <c r="ACZ4" s="108"/>
      <c r="ADA4" s="108"/>
      <c r="ADB4" s="108"/>
      <c r="ADC4" s="108"/>
      <c r="ADD4" s="108"/>
      <c r="ADE4" s="108"/>
      <c r="ADF4" s="108"/>
      <c r="ADG4" s="108"/>
      <c r="ADH4" s="108"/>
      <c r="ADI4" s="108"/>
      <c r="ADJ4" s="108"/>
      <c r="ADK4" s="108"/>
      <c r="ADL4" s="108"/>
      <c r="ADM4" s="108"/>
      <c r="ADN4" s="108"/>
      <c r="ADO4" s="108"/>
      <c r="ADP4" s="108"/>
      <c r="ADQ4" s="108"/>
      <c r="ADR4" s="108"/>
      <c r="ADS4" s="108"/>
      <c r="ADT4" s="108"/>
      <c r="ADU4" s="108"/>
      <c r="ADV4" s="108"/>
      <c r="ADW4" s="108"/>
      <c r="ADX4" s="108"/>
      <c r="ADY4" s="108"/>
      <c r="ADZ4" s="108"/>
      <c r="AEA4" s="108"/>
      <c r="AEB4" s="108"/>
      <c r="AEC4" s="108"/>
      <c r="AED4" s="108"/>
      <c r="AEE4" s="108"/>
      <c r="AEF4" s="108"/>
      <c r="AEG4" s="108"/>
      <c r="AEH4" s="108"/>
      <c r="AEI4" s="108"/>
      <c r="AEJ4" s="108"/>
      <c r="AEK4" s="108"/>
      <c r="AEL4" s="108"/>
      <c r="AEM4" s="108"/>
      <c r="AEN4" s="108"/>
      <c r="AEO4" s="108"/>
      <c r="AEP4" s="108"/>
      <c r="AEQ4" s="108"/>
      <c r="AER4" s="108"/>
      <c r="AES4" s="108"/>
      <c r="AET4" s="108"/>
      <c r="AEU4" s="108"/>
      <c r="AEV4" s="108"/>
      <c r="AEW4" s="108"/>
      <c r="AEX4" s="108"/>
      <c r="AEY4" s="108"/>
      <c r="AEZ4" s="108"/>
      <c r="AFA4" s="108"/>
      <c r="AFB4" s="108"/>
      <c r="AFC4" s="108"/>
      <c r="AFD4" s="108"/>
      <c r="AFE4" s="108"/>
      <c r="AFF4" s="108"/>
      <c r="AFG4" s="108"/>
      <c r="AFH4" s="108"/>
      <c r="AFI4" s="108"/>
      <c r="AFJ4" s="108"/>
      <c r="AFK4" s="108"/>
      <c r="AFL4" s="108"/>
      <c r="AFM4" s="108"/>
      <c r="AFN4" s="108"/>
      <c r="AFO4" s="108"/>
      <c r="AFP4" s="108"/>
      <c r="AFQ4" s="108"/>
      <c r="AFR4" s="108"/>
      <c r="AFS4" s="108"/>
      <c r="AFT4" s="108"/>
      <c r="AFU4" s="108"/>
      <c r="AFV4" s="108"/>
      <c r="AFW4" s="108"/>
      <c r="AFX4" s="108"/>
      <c r="AFY4" s="108"/>
      <c r="AFZ4" s="108"/>
      <c r="AGA4" s="108"/>
      <c r="AGB4" s="108"/>
      <c r="AGC4" s="108"/>
      <c r="AGD4" s="108"/>
      <c r="AGE4" s="108"/>
      <c r="AGF4" s="108"/>
      <c r="AGG4" s="108"/>
      <c r="AGH4" s="108"/>
      <c r="AGI4" s="108"/>
      <c r="AGJ4" s="108"/>
      <c r="AGK4" s="108"/>
      <c r="AGL4" s="108"/>
      <c r="AGM4" s="108"/>
      <c r="AGN4" s="108"/>
      <c r="AGO4" s="108"/>
      <c r="AGP4" s="108"/>
      <c r="AGQ4" s="108"/>
      <c r="AGR4" s="108"/>
      <c r="AGS4" s="108"/>
      <c r="AGT4" s="108"/>
      <c r="AGU4" s="108"/>
      <c r="AGV4" s="108"/>
      <c r="AGW4" s="108"/>
      <c r="AGX4" s="108"/>
      <c r="AGY4" s="108"/>
      <c r="AGZ4" s="108"/>
      <c r="AHA4" s="108"/>
      <c r="AHB4" s="108"/>
      <c r="AHC4" s="108"/>
      <c r="AHD4" s="108"/>
      <c r="AHE4" s="108"/>
      <c r="AHF4" s="108"/>
      <c r="AHG4" s="108"/>
      <c r="AHH4" s="108"/>
      <c r="AHI4" s="108"/>
      <c r="AHJ4" s="108"/>
      <c r="AHK4" s="108"/>
      <c r="AHL4" s="108"/>
      <c r="AHM4" s="108"/>
      <c r="AHN4" s="108"/>
      <c r="AHO4" s="108"/>
      <c r="AHP4" s="108"/>
      <c r="AHQ4" s="108"/>
      <c r="AHR4" s="108"/>
      <c r="AHS4" s="108"/>
      <c r="AHT4" s="108"/>
      <c r="AHU4" s="108"/>
      <c r="AHV4" s="108"/>
      <c r="AHW4" s="108"/>
      <c r="AHX4" s="108"/>
      <c r="AHY4" s="108"/>
      <c r="AHZ4" s="108"/>
      <c r="AIA4" s="108"/>
      <c r="AIB4" s="108"/>
      <c r="AIC4" s="108"/>
      <c r="AID4" s="108"/>
      <c r="AIE4" s="108"/>
      <c r="AIF4" s="108"/>
      <c r="AIG4" s="108"/>
      <c r="AIH4" s="108"/>
      <c r="AII4" s="108"/>
      <c r="AIJ4" s="108"/>
      <c r="AIK4" s="108"/>
      <c r="AIL4" s="108"/>
      <c r="AIM4" s="108"/>
      <c r="AIN4" s="108"/>
      <c r="AIO4" s="108"/>
      <c r="AIP4" s="108"/>
      <c r="AIQ4" s="108"/>
      <c r="AIR4" s="108"/>
      <c r="AIS4" s="108"/>
      <c r="AIT4" s="108"/>
      <c r="AIU4" s="108"/>
      <c r="AIV4" s="108"/>
      <c r="AIW4" s="108"/>
      <c r="AIX4" s="108"/>
      <c r="AIY4" s="108"/>
      <c r="AIZ4" s="108"/>
      <c r="AJA4" s="108"/>
      <c r="AJB4" s="108"/>
      <c r="AJC4" s="108"/>
      <c r="AJD4" s="108"/>
      <c r="AJE4" s="108"/>
      <c r="AJF4" s="108"/>
      <c r="AJG4" s="108"/>
      <c r="AJH4" s="108"/>
      <c r="AJI4" s="108"/>
      <c r="AJJ4" s="108"/>
      <c r="AJK4" s="108"/>
      <c r="AJL4" s="108"/>
      <c r="AJM4" s="108"/>
      <c r="AJN4" s="108"/>
      <c r="AJO4" s="108"/>
      <c r="AJP4" s="108"/>
      <c r="AJQ4" s="108"/>
      <c r="AJR4" s="108"/>
      <c r="AJS4" s="108"/>
      <c r="AJT4" s="108"/>
      <c r="AJU4" s="108"/>
      <c r="AJV4" s="108"/>
      <c r="AJW4" s="108"/>
      <c r="AJX4" s="108"/>
      <c r="AJY4" s="108"/>
      <c r="AJZ4" s="108"/>
      <c r="AKA4" s="108"/>
      <c r="AKB4" s="108"/>
      <c r="AKC4" s="108"/>
      <c r="AKD4" s="108"/>
      <c r="AKE4" s="108"/>
      <c r="AKF4" s="108"/>
      <c r="AKG4" s="108"/>
      <c r="AKH4" s="108"/>
      <c r="AKI4" s="108"/>
      <c r="AKJ4" s="108"/>
      <c r="AKK4" s="108"/>
      <c r="AKL4" s="108"/>
      <c r="AKM4" s="108"/>
      <c r="AKN4" s="108"/>
      <c r="AKO4" s="108"/>
      <c r="AKP4" s="108"/>
      <c r="AKQ4" s="108"/>
      <c r="AKR4" s="108"/>
      <c r="AKS4" s="108"/>
      <c r="AKT4" s="108"/>
      <c r="AKU4" s="108"/>
      <c r="AKV4" s="108"/>
      <c r="AKW4" s="108"/>
      <c r="AKX4" s="108"/>
      <c r="AKY4" s="108"/>
      <c r="AKZ4" s="108"/>
      <c r="ALA4" s="108"/>
      <c r="ALB4" s="108"/>
      <c r="ALC4" s="108"/>
      <c r="ALD4" s="108"/>
      <c r="ALE4" s="108"/>
      <c r="ALF4" s="108"/>
      <c r="ALG4" s="108"/>
      <c r="ALH4" s="108"/>
      <c r="ALI4" s="108"/>
      <c r="ALJ4" s="108"/>
      <c r="ALK4" s="108"/>
      <c r="ALL4" s="108"/>
      <c r="ALM4" s="108"/>
      <c r="ALN4" s="108"/>
      <c r="ALO4" s="108"/>
      <c r="ALP4" s="108"/>
      <c r="ALQ4" s="108"/>
      <c r="ALR4" s="108"/>
      <c r="ALS4" s="108"/>
      <c r="ALT4" s="108"/>
      <c r="ALU4" s="108"/>
      <c r="ALV4" s="108"/>
      <c r="ALW4" s="108"/>
      <c r="ALX4" s="108"/>
      <c r="ALY4" s="108"/>
      <c r="ALZ4" s="108"/>
      <c r="AMA4" s="108"/>
      <c r="AMB4" s="108"/>
      <c r="AMC4" s="108"/>
      <c r="AMD4" s="108"/>
      <c r="AME4" s="108"/>
      <c r="AMF4" s="108"/>
      <c r="AMG4" s="108"/>
      <c r="AMH4" s="108"/>
      <c r="AMI4" s="108"/>
      <c r="AMJ4" s="108"/>
      <c r="AMK4" s="108"/>
      <c r="AML4" s="108"/>
      <c r="AMM4" s="108"/>
      <c r="AMN4" s="108"/>
      <c r="AMO4" s="108"/>
      <c r="AMP4" s="108"/>
      <c r="AMQ4" s="108"/>
      <c r="AMR4" s="108"/>
      <c r="AMS4" s="108"/>
    </row>
    <row r="5" spans="1:1033" s="180" customFormat="1" ht="38.25" x14ac:dyDescent="0.2">
      <c r="A5" s="167" t="s">
        <v>445</v>
      </c>
      <c r="B5" s="167" t="s">
        <v>446</v>
      </c>
      <c r="C5" s="167" t="s">
        <v>206</v>
      </c>
      <c r="D5" s="108"/>
      <c r="E5" s="186" t="s">
        <v>207</v>
      </c>
      <c r="F5" s="235" t="s">
        <v>208</v>
      </c>
      <c r="G5" s="124" t="s">
        <v>1</v>
      </c>
      <c r="H5" s="125" t="s">
        <v>398</v>
      </c>
      <c r="I5" s="125" t="s">
        <v>399</v>
      </c>
      <c r="J5" s="125" t="s">
        <v>400</v>
      </c>
      <c r="K5" s="125" t="s">
        <v>401</v>
      </c>
      <c r="L5" s="125" t="s">
        <v>402</v>
      </c>
      <c r="M5" s="125" t="s">
        <v>403</v>
      </c>
      <c r="N5" s="125" t="s">
        <v>404</v>
      </c>
      <c r="O5" s="125" t="s">
        <v>405</v>
      </c>
      <c r="P5" s="125" t="s">
        <v>406</v>
      </c>
      <c r="Q5" s="125" t="s">
        <v>407</v>
      </c>
      <c r="R5" s="125" t="s">
        <v>408</v>
      </c>
      <c r="S5" s="125" t="s">
        <v>409</v>
      </c>
      <c r="T5" s="125" t="s">
        <v>410</v>
      </c>
      <c r="U5" s="108"/>
      <c r="V5" s="167" t="s">
        <v>183</v>
      </c>
      <c r="W5" s="190" t="s">
        <v>184</v>
      </c>
      <c r="X5" s="191" t="s">
        <v>185</v>
      </c>
      <c r="Y5" s="192" t="s">
        <v>186</v>
      </c>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c r="AMK5" s="108"/>
      <c r="AML5" s="108"/>
      <c r="AMM5" s="108"/>
      <c r="AMN5" s="108"/>
      <c r="AMO5" s="108"/>
      <c r="AMP5" s="108"/>
      <c r="AMQ5" s="108"/>
      <c r="AMR5" s="108"/>
      <c r="AMS5" s="108"/>
    </row>
    <row r="6" spans="1:1033" s="180" customFormat="1" ht="23.25" customHeight="1" x14ac:dyDescent="0.2">
      <c r="A6" s="236"/>
      <c r="B6" s="236"/>
      <c r="C6" s="236"/>
      <c r="D6" s="108"/>
      <c r="E6" s="237"/>
      <c r="F6" s="238" t="s">
        <v>188</v>
      </c>
      <c r="G6" s="236">
        <v>1379152</v>
      </c>
      <c r="H6" s="239">
        <v>41564</v>
      </c>
      <c r="I6" s="240">
        <v>80644</v>
      </c>
      <c r="J6" s="240">
        <v>79722</v>
      </c>
      <c r="K6" s="240">
        <v>161398</v>
      </c>
      <c r="L6" s="240">
        <v>338990</v>
      </c>
      <c r="M6" s="240">
        <v>53183</v>
      </c>
      <c r="N6" s="240">
        <v>230161</v>
      </c>
      <c r="O6" s="240">
        <v>42517</v>
      </c>
      <c r="P6" s="240">
        <v>23959</v>
      </c>
      <c r="Q6" s="240">
        <v>56596</v>
      </c>
      <c r="R6" s="240">
        <v>102753</v>
      </c>
      <c r="S6" s="240">
        <v>102428</v>
      </c>
      <c r="T6" s="241">
        <v>65237</v>
      </c>
      <c r="U6" s="108"/>
      <c r="V6" s="236">
        <v>14697245</v>
      </c>
      <c r="W6" s="236">
        <v>15023733</v>
      </c>
      <c r="X6" s="242">
        <v>1347163</v>
      </c>
      <c r="Y6" s="236">
        <v>16370896</v>
      </c>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c r="AMK6" s="108"/>
      <c r="AML6" s="108"/>
      <c r="AMM6" s="108"/>
      <c r="AMN6" s="108"/>
      <c r="AMO6" s="108"/>
      <c r="AMP6" s="108"/>
      <c r="AMQ6" s="108"/>
      <c r="AMR6" s="108"/>
      <c r="AMS6" s="108"/>
    </row>
    <row r="7" spans="1:1033" s="233" customFormat="1" ht="12.75" x14ac:dyDescent="0.2">
      <c r="A7" s="264"/>
      <c r="B7" s="264"/>
      <c r="C7" s="264"/>
      <c r="D7" s="201"/>
      <c r="E7" s="265"/>
      <c r="F7" s="266" t="s">
        <v>189</v>
      </c>
      <c r="G7" s="264">
        <v>739585</v>
      </c>
      <c r="H7" s="267">
        <v>21037</v>
      </c>
      <c r="I7" s="232">
        <v>40931</v>
      </c>
      <c r="J7" s="232">
        <v>36909</v>
      </c>
      <c r="K7" s="232">
        <v>82764</v>
      </c>
      <c r="L7" s="232">
        <v>192175</v>
      </c>
      <c r="M7" s="232">
        <v>28730</v>
      </c>
      <c r="N7" s="232">
        <v>133178</v>
      </c>
      <c r="O7" s="232">
        <v>23697</v>
      </c>
      <c r="P7" s="232">
        <v>9080</v>
      </c>
      <c r="Q7" s="232">
        <v>33655</v>
      </c>
      <c r="R7" s="232">
        <v>50317</v>
      </c>
      <c r="S7" s="232">
        <v>52351</v>
      </c>
      <c r="T7" s="268">
        <v>34761</v>
      </c>
      <c r="U7" s="201"/>
      <c r="V7" s="264">
        <v>8267530</v>
      </c>
      <c r="W7" s="232">
        <v>8449987</v>
      </c>
      <c r="X7" s="269">
        <v>734849</v>
      </c>
      <c r="Y7" s="264">
        <v>9184836</v>
      </c>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E7" s="201"/>
      <c r="DF7" s="201"/>
      <c r="DG7" s="201"/>
      <c r="DH7" s="201"/>
      <c r="DI7" s="201"/>
      <c r="DJ7" s="201"/>
      <c r="DK7" s="201"/>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c r="HQ7" s="201"/>
      <c r="HR7" s="201"/>
      <c r="HS7" s="201"/>
      <c r="HT7" s="201"/>
      <c r="HU7" s="201"/>
      <c r="HV7" s="201"/>
      <c r="HW7" s="201"/>
      <c r="HX7" s="201"/>
      <c r="HY7" s="201"/>
      <c r="HZ7" s="201"/>
      <c r="IA7" s="201"/>
      <c r="IB7" s="201"/>
      <c r="IC7" s="201"/>
      <c r="ID7" s="201"/>
      <c r="IE7" s="201"/>
      <c r="IF7" s="201"/>
      <c r="IG7" s="201"/>
      <c r="IH7" s="201"/>
      <c r="II7" s="201"/>
      <c r="IJ7" s="201"/>
      <c r="IK7" s="201"/>
      <c r="IL7" s="201"/>
      <c r="IM7" s="201"/>
      <c r="IN7" s="201"/>
      <c r="IO7" s="201"/>
      <c r="IP7" s="201"/>
      <c r="IQ7" s="201"/>
      <c r="IR7" s="201"/>
      <c r="IS7" s="201"/>
      <c r="IT7" s="201"/>
      <c r="IU7" s="201"/>
      <c r="IV7" s="201"/>
      <c r="IW7" s="201"/>
      <c r="IX7" s="201"/>
      <c r="IY7" s="201"/>
      <c r="IZ7" s="201"/>
      <c r="JA7" s="201"/>
      <c r="JB7" s="201"/>
      <c r="JC7" s="201"/>
      <c r="JD7" s="201"/>
      <c r="JE7" s="201"/>
      <c r="JF7" s="201"/>
      <c r="JG7" s="201"/>
      <c r="JH7" s="201"/>
      <c r="JI7" s="201"/>
      <c r="JJ7" s="201"/>
      <c r="JK7" s="201"/>
      <c r="JL7" s="201"/>
      <c r="JM7" s="201"/>
      <c r="JN7" s="201"/>
      <c r="JO7" s="201"/>
      <c r="JP7" s="201"/>
      <c r="JQ7" s="201"/>
      <c r="JR7" s="201"/>
      <c r="JS7" s="201"/>
      <c r="JT7" s="201"/>
      <c r="JU7" s="201"/>
      <c r="JV7" s="201"/>
      <c r="JW7" s="201"/>
      <c r="JX7" s="201"/>
      <c r="JY7" s="201"/>
      <c r="JZ7" s="201"/>
      <c r="KA7" s="201"/>
      <c r="KB7" s="201"/>
      <c r="KC7" s="201"/>
      <c r="KD7" s="201"/>
      <c r="KE7" s="201"/>
      <c r="KF7" s="201"/>
      <c r="KG7" s="201"/>
      <c r="KH7" s="201"/>
      <c r="KI7" s="201"/>
      <c r="KJ7" s="201"/>
      <c r="KK7" s="201"/>
      <c r="KL7" s="201"/>
      <c r="KM7" s="201"/>
      <c r="KN7" s="201"/>
      <c r="KO7" s="201"/>
      <c r="KP7" s="201"/>
      <c r="KQ7" s="201"/>
      <c r="KR7" s="201"/>
      <c r="KS7" s="201"/>
      <c r="KT7" s="201"/>
      <c r="KU7" s="201"/>
      <c r="KV7" s="201"/>
      <c r="KW7" s="201"/>
      <c r="KX7" s="201"/>
      <c r="KY7" s="201"/>
      <c r="KZ7" s="201"/>
      <c r="LA7" s="201"/>
      <c r="LB7" s="201"/>
      <c r="LC7" s="201"/>
      <c r="LD7" s="201"/>
      <c r="LE7" s="201"/>
      <c r="LF7" s="201"/>
      <c r="LG7" s="201"/>
      <c r="LH7" s="201"/>
      <c r="LI7" s="201"/>
      <c r="LJ7" s="201"/>
      <c r="LK7" s="201"/>
      <c r="LL7" s="201"/>
      <c r="LM7" s="201"/>
      <c r="LN7" s="201"/>
      <c r="LO7" s="201"/>
      <c r="LP7" s="201"/>
      <c r="LQ7" s="201"/>
      <c r="LR7" s="201"/>
      <c r="LS7" s="201"/>
      <c r="LT7" s="201"/>
      <c r="LU7" s="201"/>
      <c r="LV7" s="201"/>
      <c r="LW7" s="201"/>
      <c r="LX7" s="201"/>
      <c r="LY7" s="201"/>
      <c r="LZ7" s="201"/>
      <c r="MA7" s="201"/>
      <c r="MB7" s="201"/>
      <c r="MC7" s="201"/>
      <c r="MD7" s="201"/>
      <c r="ME7" s="201"/>
      <c r="MF7" s="201"/>
      <c r="MG7" s="201"/>
      <c r="MH7" s="201"/>
      <c r="MI7" s="201"/>
      <c r="MJ7" s="201"/>
      <c r="MK7" s="201"/>
      <c r="ML7" s="201"/>
      <c r="MM7" s="201"/>
      <c r="MN7" s="201"/>
      <c r="MO7" s="201"/>
      <c r="MP7" s="201"/>
      <c r="MQ7" s="201"/>
      <c r="MR7" s="201"/>
      <c r="MS7" s="201"/>
      <c r="MT7" s="201"/>
      <c r="MU7" s="201"/>
      <c r="MV7" s="201"/>
      <c r="MW7" s="201"/>
      <c r="MX7" s="201"/>
      <c r="MY7" s="201"/>
      <c r="MZ7" s="201"/>
      <c r="NA7" s="201"/>
      <c r="NB7" s="201"/>
      <c r="NC7" s="201"/>
      <c r="ND7" s="201"/>
      <c r="NE7" s="201"/>
      <c r="NF7" s="201"/>
      <c r="NG7" s="201"/>
      <c r="NH7" s="201"/>
      <c r="NI7" s="201"/>
      <c r="NJ7" s="201"/>
      <c r="NK7" s="201"/>
      <c r="NL7" s="201"/>
      <c r="NM7" s="201"/>
      <c r="NN7" s="201"/>
      <c r="NO7" s="201"/>
      <c r="NP7" s="201"/>
      <c r="NQ7" s="201"/>
      <c r="NR7" s="201"/>
      <c r="NS7" s="201"/>
      <c r="NT7" s="201"/>
      <c r="NU7" s="201"/>
      <c r="NV7" s="201"/>
      <c r="NW7" s="201"/>
      <c r="NX7" s="201"/>
      <c r="NY7" s="201"/>
      <c r="NZ7" s="201"/>
      <c r="OA7" s="201"/>
      <c r="OB7" s="201"/>
      <c r="OC7" s="201"/>
      <c r="OD7" s="201"/>
      <c r="OE7" s="201"/>
      <c r="OF7" s="201"/>
      <c r="OG7" s="201"/>
      <c r="OH7" s="201"/>
      <c r="OI7" s="201"/>
      <c r="OJ7" s="201"/>
      <c r="OK7" s="201"/>
      <c r="OL7" s="201"/>
      <c r="OM7" s="201"/>
      <c r="ON7" s="201"/>
      <c r="OO7" s="201"/>
      <c r="OP7" s="201"/>
      <c r="OQ7" s="201"/>
      <c r="OR7" s="201"/>
      <c r="OS7" s="201"/>
      <c r="OT7" s="201"/>
      <c r="OU7" s="201"/>
      <c r="OV7" s="201"/>
      <c r="OW7" s="201"/>
      <c r="OX7" s="201"/>
      <c r="OY7" s="201"/>
      <c r="OZ7" s="201"/>
      <c r="PA7" s="201"/>
      <c r="PB7" s="201"/>
      <c r="PC7" s="201"/>
      <c r="PD7" s="201"/>
      <c r="PE7" s="201"/>
      <c r="PF7" s="201"/>
      <c r="PG7" s="201"/>
      <c r="PH7" s="201"/>
      <c r="PI7" s="201"/>
      <c r="PJ7" s="201"/>
      <c r="PK7" s="201"/>
      <c r="PL7" s="201"/>
      <c r="PM7" s="201"/>
      <c r="PN7" s="201"/>
      <c r="PO7" s="201"/>
      <c r="PP7" s="201"/>
      <c r="PQ7" s="201"/>
      <c r="PR7" s="201"/>
      <c r="PS7" s="201"/>
      <c r="PT7" s="201"/>
      <c r="PU7" s="201"/>
      <c r="PV7" s="201"/>
      <c r="PW7" s="201"/>
      <c r="PX7" s="201"/>
      <c r="PY7" s="201"/>
      <c r="PZ7" s="201"/>
      <c r="QA7" s="201"/>
      <c r="QB7" s="201"/>
      <c r="QC7" s="201"/>
      <c r="QD7" s="201"/>
      <c r="QE7" s="201"/>
      <c r="QF7" s="201"/>
      <c r="QG7" s="201"/>
      <c r="QH7" s="201"/>
      <c r="QI7" s="201"/>
      <c r="QJ7" s="201"/>
      <c r="QK7" s="201"/>
      <c r="QL7" s="201"/>
      <c r="QM7" s="201"/>
      <c r="QN7" s="201"/>
      <c r="QO7" s="201"/>
      <c r="QP7" s="201"/>
      <c r="QQ7" s="201"/>
      <c r="QR7" s="201"/>
      <c r="QS7" s="201"/>
      <c r="QT7" s="201"/>
      <c r="QU7" s="201"/>
      <c r="QV7" s="201"/>
      <c r="QW7" s="201"/>
      <c r="QX7" s="201"/>
      <c r="QY7" s="201"/>
      <c r="QZ7" s="201"/>
      <c r="RA7" s="201"/>
      <c r="RB7" s="201"/>
      <c r="RC7" s="201"/>
      <c r="RD7" s="201"/>
      <c r="RE7" s="201"/>
      <c r="RF7" s="201"/>
      <c r="RG7" s="201"/>
      <c r="RH7" s="201"/>
      <c r="RI7" s="201"/>
      <c r="RJ7" s="201"/>
      <c r="RK7" s="201"/>
      <c r="RL7" s="201"/>
      <c r="RM7" s="201"/>
      <c r="RN7" s="201"/>
      <c r="RO7" s="201"/>
      <c r="RP7" s="201"/>
      <c r="RQ7" s="201"/>
      <c r="RR7" s="201"/>
      <c r="RS7" s="201"/>
      <c r="RT7" s="201"/>
      <c r="RU7" s="201"/>
      <c r="RV7" s="201"/>
      <c r="RW7" s="201"/>
      <c r="RX7" s="201"/>
      <c r="RY7" s="201"/>
      <c r="RZ7" s="201"/>
      <c r="SA7" s="201"/>
      <c r="SB7" s="201"/>
      <c r="SC7" s="201"/>
      <c r="SD7" s="201"/>
      <c r="SE7" s="201"/>
      <c r="SF7" s="201"/>
      <c r="SG7" s="201"/>
      <c r="SH7" s="201"/>
      <c r="SI7" s="201"/>
      <c r="SJ7" s="201"/>
      <c r="SK7" s="201"/>
      <c r="SL7" s="201"/>
      <c r="SM7" s="201"/>
      <c r="SN7" s="201"/>
      <c r="SO7" s="201"/>
      <c r="SP7" s="201"/>
      <c r="SQ7" s="201"/>
      <c r="SR7" s="201"/>
      <c r="SS7" s="201"/>
      <c r="ST7" s="201"/>
      <c r="SU7" s="201"/>
      <c r="SV7" s="201"/>
      <c r="SW7" s="201"/>
      <c r="SX7" s="201"/>
      <c r="SY7" s="201"/>
      <c r="SZ7" s="201"/>
      <c r="TA7" s="201"/>
      <c r="TB7" s="201"/>
      <c r="TC7" s="201"/>
      <c r="TD7" s="201"/>
      <c r="TE7" s="201"/>
      <c r="TF7" s="201"/>
      <c r="TG7" s="201"/>
      <c r="TH7" s="201"/>
      <c r="TI7" s="201"/>
      <c r="TJ7" s="201"/>
      <c r="TK7" s="201"/>
      <c r="TL7" s="201"/>
      <c r="TM7" s="201"/>
      <c r="TN7" s="201"/>
      <c r="TO7" s="201"/>
      <c r="TP7" s="201"/>
      <c r="TQ7" s="201"/>
      <c r="TR7" s="201"/>
      <c r="TS7" s="201"/>
      <c r="TT7" s="201"/>
      <c r="TU7" s="201"/>
      <c r="TV7" s="201"/>
      <c r="TW7" s="201"/>
      <c r="TX7" s="201"/>
      <c r="TY7" s="201"/>
      <c r="TZ7" s="201"/>
      <c r="UA7" s="201"/>
      <c r="UB7" s="201"/>
      <c r="UC7" s="201"/>
      <c r="UD7" s="201"/>
      <c r="UE7" s="201"/>
      <c r="UF7" s="201"/>
      <c r="UG7" s="201"/>
      <c r="UH7" s="201"/>
      <c r="UI7" s="201"/>
      <c r="UJ7" s="201"/>
      <c r="UK7" s="201"/>
      <c r="UL7" s="201"/>
      <c r="UM7" s="201"/>
      <c r="UN7" s="201"/>
      <c r="UO7" s="201"/>
      <c r="UP7" s="201"/>
      <c r="UQ7" s="201"/>
      <c r="UR7" s="201"/>
      <c r="US7" s="201"/>
      <c r="UT7" s="201"/>
      <c r="UU7" s="201"/>
      <c r="UV7" s="201"/>
      <c r="UW7" s="201"/>
      <c r="UX7" s="201"/>
      <c r="UY7" s="201"/>
      <c r="UZ7" s="201"/>
      <c r="VA7" s="201"/>
      <c r="VB7" s="201"/>
      <c r="VC7" s="201"/>
      <c r="VD7" s="201"/>
      <c r="VE7" s="201"/>
      <c r="VF7" s="201"/>
      <c r="VG7" s="201"/>
      <c r="VH7" s="201"/>
      <c r="VI7" s="201"/>
      <c r="VJ7" s="201"/>
      <c r="VK7" s="201"/>
      <c r="VL7" s="201"/>
      <c r="VM7" s="201"/>
      <c r="VN7" s="201"/>
      <c r="VO7" s="201"/>
      <c r="VP7" s="201"/>
      <c r="VQ7" s="201"/>
      <c r="VR7" s="201"/>
      <c r="VS7" s="201"/>
      <c r="VT7" s="201"/>
      <c r="VU7" s="201"/>
      <c r="VV7" s="201"/>
      <c r="VW7" s="201"/>
      <c r="VX7" s="201"/>
      <c r="VY7" s="201"/>
      <c r="VZ7" s="201"/>
      <c r="WA7" s="201"/>
      <c r="WB7" s="201"/>
      <c r="WC7" s="201"/>
      <c r="WD7" s="201"/>
      <c r="WE7" s="201"/>
      <c r="WF7" s="201"/>
      <c r="WG7" s="201"/>
      <c r="WH7" s="201"/>
      <c r="WI7" s="201"/>
      <c r="WJ7" s="201"/>
      <c r="WK7" s="201"/>
      <c r="WL7" s="201"/>
      <c r="WM7" s="201"/>
      <c r="WN7" s="201"/>
      <c r="WO7" s="201"/>
      <c r="WP7" s="201"/>
      <c r="WQ7" s="201"/>
      <c r="WR7" s="201"/>
      <c r="WS7" s="201"/>
      <c r="WT7" s="201"/>
      <c r="WU7" s="201"/>
      <c r="WV7" s="201"/>
      <c r="WW7" s="201"/>
      <c r="WX7" s="201"/>
      <c r="WY7" s="201"/>
      <c r="WZ7" s="201"/>
      <c r="XA7" s="201"/>
      <c r="XB7" s="201"/>
      <c r="XC7" s="201"/>
      <c r="XD7" s="201"/>
      <c r="XE7" s="201"/>
      <c r="XF7" s="201"/>
      <c r="XG7" s="201"/>
      <c r="XH7" s="201"/>
      <c r="XI7" s="201"/>
      <c r="XJ7" s="201"/>
      <c r="XK7" s="201"/>
      <c r="XL7" s="201"/>
      <c r="XM7" s="201"/>
      <c r="XN7" s="201"/>
      <c r="XO7" s="201"/>
      <c r="XP7" s="201"/>
      <c r="XQ7" s="201"/>
      <c r="XR7" s="201"/>
      <c r="XS7" s="201"/>
      <c r="XT7" s="201"/>
      <c r="XU7" s="201"/>
      <c r="XV7" s="201"/>
      <c r="XW7" s="201"/>
      <c r="XX7" s="201"/>
      <c r="XY7" s="201"/>
      <c r="XZ7" s="201"/>
      <c r="YA7" s="201"/>
      <c r="YB7" s="201"/>
      <c r="YC7" s="201"/>
      <c r="YD7" s="201"/>
      <c r="YE7" s="201"/>
      <c r="YF7" s="201"/>
      <c r="YG7" s="201"/>
      <c r="YH7" s="201"/>
      <c r="YI7" s="201"/>
      <c r="YJ7" s="201"/>
      <c r="YK7" s="201"/>
      <c r="YL7" s="201"/>
      <c r="YM7" s="201"/>
      <c r="YN7" s="201"/>
      <c r="YO7" s="201"/>
      <c r="YP7" s="201"/>
      <c r="YQ7" s="201"/>
      <c r="YR7" s="201"/>
      <c r="YS7" s="201"/>
      <c r="YT7" s="201"/>
      <c r="YU7" s="201"/>
      <c r="YV7" s="201"/>
      <c r="YW7" s="201"/>
      <c r="YX7" s="201"/>
      <c r="YY7" s="201"/>
      <c r="YZ7" s="201"/>
      <c r="ZA7" s="201"/>
      <c r="ZB7" s="201"/>
      <c r="ZC7" s="201"/>
      <c r="ZD7" s="201"/>
      <c r="ZE7" s="201"/>
      <c r="ZF7" s="201"/>
      <c r="ZG7" s="201"/>
      <c r="ZH7" s="201"/>
      <c r="ZI7" s="201"/>
      <c r="ZJ7" s="201"/>
      <c r="ZK7" s="201"/>
      <c r="ZL7" s="201"/>
      <c r="ZM7" s="201"/>
      <c r="ZN7" s="201"/>
      <c r="ZO7" s="201"/>
      <c r="ZP7" s="201"/>
      <c r="ZQ7" s="201"/>
      <c r="ZR7" s="201"/>
      <c r="ZS7" s="201"/>
      <c r="ZT7" s="201"/>
      <c r="ZU7" s="201"/>
      <c r="ZV7" s="201"/>
      <c r="ZW7" s="201"/>
      <c r="ZX7" s="201"/>
      <c r="ZY7" s="201"/>
      <c r="ZZ7" s="201"/>
      <c r="AAA7" s="201"/>
      <c r="AAB7" s="201"/>
      <c r="AAC7" s="201"/>
      <c r="AAD7" s="201"/>
      <c r="AAE7" s="201"/>
      <c r="AAF7" s="201"/>
      <c r="AAG7" s="201"/>
      <c r="AAH7" s="201"/>
      <c r="AAI7" s="201"/>
      <c r="AAJ7" s="201"/>
      <c r="AAK7" s="201"/>
      <c r="AAL7" s="201"/>
      <c r="AAM7" s="201"/>
      <c r="AAN7" s="201"/>
      <c r="AAO7" s="201"/>
      <c r="AAP7" s="201"/>
      <c r="AAQ7" s="201"/>
      <c r="AAR7" s="201"/>
      <c r="AAS7" s="201"/>
      <c r="AAT7" s="201"/>
      <c r="AAU7" s="201"/>
      <c r="AAV7" s="201"/>
      <c r="AAW7" s="201"/>
      <c r="AAX7" s="201"/>
      <c r="AAY7" s="201"/>
      <c r="AAZ7" s="201"/>
      <c r="ABA7" s="201"/>
      <c r="ABB7" s="201"/>
      <c r="ABC7" s="201"/>
      <c r="ABD7" s="201"/>
      <c r="ABE7" s="201"/>
      <c r="ABF7" s="201"/>
      <c r="ABG7" s="201"/>
      <c r="ABH7" s="201"/>
      <c r="ABI7" s="201"/>
      <c r="ABJ7" s="201"/>
      <c r="ABK7" s="201"/>
      <c r="ABL7" s="201"/>
      <c r="ABM7" s="201"/>
      <c r="ABN7" s="201"/>
      <c r="ABO7" s="201"/>
      <c r="ABP7" s="201"/>
      <c r="ABQ7" s="201"/>
      <c r="ABR7" s="201"/>
      <c r="ABS7" s="201"/>
      <c r="ABT7" s="201"/>
      <c r="ABU7" s="201"/>
      <c r="ABV7" s="201"/>
      <c r="ABW7" s="201"/>
      <c r="ABX7" s="201"/>
      <c r="ABY7" s="201"/>
      <c r="ABZ7" s="201"/>
      <c r="ACA7" s="201"/>
      <c r="ACB7" s="201"/>
      <c r="ACC7" s="201"/>
      <c r="ACD7" s="201"/>
      <c r="ACE7" s="201"/>
      <c r="ACF7" s="201"/>
      <c r="ACG7" s="201"/>
      <c r="ACH7" s="201"/>
      <c r="ACI7" s="201"/>
      <c r="ACJ7" s="201"/>
      <c r="ACK7" s="201"/>
      <c r="ACL7" s="201"/>
      <c r="ACM7" s="201"/>
      <c r="ACN7" s="201"/>
      <c r="ACO7" s="201"/>
      <c r="ACP7" s="201"/>
      <c r="ACQ7" s="201"/>
      <c r="ACR7" s="201"/>
      <c r="ACS7" s="201"/>
      <c r="ACT7" s="201"/>
      <c r="ACU7" s="201"/>
      <c r="ACV7" s="201"/>
      <c r="ACW7" s="201"/>
      <c r="ACX7" s="201"/>
      <c r="ACY7" s="201"/>
      <c r="ACZ7" s="201"/>
      <c r="ADA7" s="201"/>
      <c r="ADB7" s="201"/>
      <c r="ADC7" s="201"/>
      <c r="ADD7" s="201"/>
      <c r="ADE7" s="201"/>
      <c r="ADF7" s="201"/>
      <c r="ADG7" s="201"/>
      <c r="ADH7" s="201"/>
      <c r="ADI7" s="201"/>
      <c r="ADJ7" s="201"/>
      <c r="ADK7" s="201"/>
      <c r="ADL7" s="201"/>
      <c r="ADM7" s="201"/>
      <c r="ADN7" s="201"/>
      <c r="ADO7" s="201"/>
      <c r="ADP7" s="201"/>
      <c r="ADQ7" s="201"/>
      <c r="ADR7" s="201"/>
      <c r="ADS7" s="201"/>
      <c r="ADT7" s="201"/>
      <c r="ADU7" s="201"/>
      <c r="ADV7" s="201"/>
      <c r="ADW7" s="201"/>
      <c r="ADX7" s="201"/>
      <c r="ADY7" s="201"/>
      <c r="ADZ7" s="201"/>
      <c r="AEA7" s="201"/>
      <c r="AEB7" s="201"/>
      <c r="AEC7" s="201"/>
      <c r="AED7" s="201"/>
      <c r="AEE7" s="201"/>
      <c r="AEF7" s="201"/>
      <c r="AEG7" s="201"/>
      <c r="AEH7" s="201"/>
      <c r="AEI7" s="201"/>
      <c r="AEJ7" s="201"/>
      <c r="AEK7" s="201"/>
      <c r="AEL7" s="201"/>
      <c r="AEM7" s="201"/>
      <c r="AEN7" s="201"/>
      <c r="AEO7" s="201"/>
      <c r="AEP7" s="201"/>
      <c r="AEQ7" s="201"/>
      <c r="AER7" s="201"/>
      <c r="AES7" s="201"/>
      <c r="AET7" s="201"/>
      <c r="AEU7" s="201"/>
      <c r="AEV7" s="201"/>
      <c r="AEW7" s="201"/>
      <c r="AEX7" s="201"/>
      <c r="AEY7" s="201"/>
      <c r="AEZ7" s="201"/>
      <c r="AFA7" s="201"/>
      <c r="AFB7" s="201"/>
      <c r="AFC7" s="201"/>
      <c r="AFD7" s="201"/>
      <c r="AFE7" s="201"/>
      <c r="AFF7" s="201"/>
      <c r="AFG7" s="201"/>
      <c r="AFH7" s="201"/>
      <c r="AFI7" s="201"/>
      <c r="AFJ7" s="201"/>
      <c r="AFK7" s="201"/>
      <c r="AFL7" s="201"/>
      <c r="AFM7" s="201"/>
      <c r="AFN7" s="201"/>
      <c r="AFO7" s="201"/>
      <c r="AFP7" s="201"/>
      <c r="AFQ7" s="201"/>
      <c r="AFR7" s="201"/>
      <c r="AFS7" s="201"/>
      <c r="AFT7" s="201"/>
      <c r="AFU7" s="201"/>
      <c r="AFV7" s="201"/>
      <c r="AFW7" s="201"/>
      <c r="AFX7" s="201"/>
      <c r="AFY7" s="201"/>
      <c r="AFZ7" s="201"/>
      <c r="AGA7" s="201"/>
      <c r="AGB7" s="201"/>
      <c r="AGC7" s="201"/>
      <c r="AGD7" s="201"/>
      <c r="AGE7" s="201"/>
      <c r="AGF7" s="201"/>
      <c r="AGG7" s="201"/>
      <c r="AGH7" s="201"/>
      <c r="AGI7" s="201"/>
      <c r="AGJ7" s="201"/>
      <c r="AGK7" s="201"/>
      <c r="AGL7" s="201"/>
      <c r="AGM7" s="201"/>
      <c r="AGN7" s="201"/>
      <c r="AGO7" s="201"/>
      <c r="AGP7" s="201"/>
      <c r="AGQ7" s="201"/>
      <c r="AGR7" s="201"/>
      <c r="AGS7" s="201"/>
      <c r="AGT7" s="201"/>
      <c r="AGU7" s="201"/>
      <c r="AGV7" s="201"/>
      <c r="AGW7" s="201"/>
      <c r="AGX7" s="201"/>
      <c r="AGY7" s="201"/>
      <c r="AGZ7" s="201"/>
      <c r="AHA7" s="201"/>
      <c r="AHB7" s="201"/>
      <c r="AHC7" s="201"/>
      <c r="AHD7" s="201"/>
      <c r="AHE7" s="201"/>
      <c r="AHF7" s="201"/>
      <c r="AHG7" s="201"/>
      <c r="AHH7" s="201"/>
      <c r="AHI7" s="201"/>
      <c r="AHJ7" s="201"/>
      <c r="AHK7" s="201"/>
      <c r="AHL7" s="201"/>
      <c r="AHM7" s="201"/>
      <c r="AHN7" s="201"/>
      <c r="AHO7" s="201"/>
      <c r="AHP7" s="201"/>
      <c r="AHQ7" s="201"/>
      <c r="AHR7" s="201"/>
      <c r="AHS7" s="201"/>
      <c r="AHT7" s="201"/>
      <c r="AHU7" s="201"/>
      <c r="AHV7" s="201"/>
      <c r="AHW7" s="201"/>
      <c r="AHX7" s="201"/>
      <c r="AHY7" s="201"/>
      <c r="AHZ7" s="201"/>
      <c r="AIA7" s="201"/>
      <c r="AIB7" s="201"/>
      <c r="AIC7" s="201"/>
      <c r="AID7" s="201"/>
      <c r="AIE7" s="201"/>
      <c r="AIF7" s="201"/>
      <c r="AIG7" s="201"/>
      <c r="AIH7" s="201"/>
      <c r="AII7" s="201"/>
      <c r="AIJ7" s="201"/>
      <c r="AIK7" s="201"/>
      <c r="AIL7" s="201"/>
      <c r="AIM7" s="201"/>
      <c r="AIN7" s="201"/>
      <c r="AIO7" s="201"/>
      <c r="AIP7" s="201"/>
      <c r="AIQ7" s="201"/>
      <c r="AIR7" s="201"/>
      <c r="AIS7" s="201"/>
      <c r="AIT7" s="201"/>
      <c r="AIU7" s="201"/>
      <c r="AIV7" s="201"/>
      <c r="AIW7" s="201"/>
      <c r="AIX7" s="201"/>
      <c r="AIY7" s="201"/>
      <c r="AIZ7" s="201"/>
      <c r="AJA7" s="201"/>
      <c r="AJB7" s="201"/>
      <c r="AJC7" s="201"/>
      <c r="AJD7" s="201"/>
      <c r="AJE7" s="201"/>
      <c r="AJF7" s="201"/>
      <c r="AJG7" s="201"/>
      <c r="AJH7" s="201"/>
      <c r="AJI7" s="201"/>
      <c r="AJJ7" s="201"/>
      <c r="AJK7" s="201"/>
      <c r="AJL7" s="201"/>
      <c r="AJM7" s="201"/>
      <c r="AJN7" s="201"/>
      <c r="AJO7" s="201"/>
      <c r="AJP7" s="201"/>
      <c r="AJQ7" s="201"/>
      <c r="AJR7" s="201"/>
      <c r="AJS7" s="201"/>
      <c r="AJT7" s="201"/>
      <c r="AJU7" s="201"/>
      <c r="AJV7" s="201"/>
      <c r="AJW7" s="201"/>
      <c r="AJX7" s="201"/>
      <c r="AJY7" s="201"/>
      <c r="AJZ7" s="201"/>
      <c r="AKA7" s="201"/>
      <c r="AKB7" s="201"/>
      <c r="AKC7" s="201"/>
      <c r="AKD7" s="201"/>
      <c r="AKE7" s="201"/>
      <c r="AKF7" s="201"/>
      <c r="AKG7" s="201"/>
      <c r="AKH7" s="201"/>
      <c r="AKI7" s="201"/>
      <c r="AKJ7" s="201"/>
      <c r="AKK7" s="201"/>
      <c r="AKL7" s="201"/>
      <c r="AKM7" s="201"/>
      <c r="AKN7" s="201"/>
      <c r="AKO7" s="201"/>
      <c r="AKP7" s="201"/>
      <c r="AKQ7" s="201"/>
      <c r="AKR7" s="201"/>
      <c r="AKS7" s="201"/>
      <c r="AKT7" s="201"/>
      <c r="AKU7" s="201"/>
      <c r="AKV7" s="201"/>
      <c r="AKW7" s="201"/>
      <c r="AKX7" s="201"/>
      <c r="AKY7" s="201"/>
      <c r="AKZ7" s="201"/>
      <c r="ALA7" s="201"/>
      <c r="ALB7" s="201"/>
      <c r="ALC7" s="201"/>
      <c r="ALD7" s="201"/>
      <c r="ALE7" s="201"/>
      <c r="ALF7" s="201"/>
      <c r="ALG7" s="201"/>
      <c r="ALH7" s="201"/>
      <c r="ALI7" s="201"/>
      <c r="ALJ7" s="201"/>
      <c r="ALK7" s="201"/>
      <c r="ALL7" s="201"/>
      <c r="ALM7" s="201"/>
      <c r="ALN7" s="201"/>
      <c r="ALO7" s="201"/>
      <c r="ALP7" s="201"/>
      <c r="ALQ7" s="201"/>
      <c r="ALR7" s="201"/>
      <c r="ALS7" s="201"/>
      <c r="ALT7" s="201"/>
      <c r="ALU7" s="201"/>
      <c r="ALV7" s="201"/>
      <c r="ALW7" s="201"/>
      <c r="ALX7" s="201"/>
      <c r="ALY7" s="201"/>
      <c r="ALZ7" s="201"/>
      <c r="AMA7" s="201"/>
      <c r="AMB7" s="201"/>
      <c r="AMC7" s="201"/>
      <c r="AMD7" s="201"/>
      <c r="AME7" s="201"/>
      <c r="AMF7" s="201"/>
      <c r="AMG7" s="201"/>
      <c r="AMH7" s="201"/>
      <c r="AMI7" s="201"/>
      <c r="AMJ7" s="201"/>
      <c r="AMK7" s="201"/>
      <c r="AML7" s="201"/>
      <c r="AMM7" s="201"/>
      <c r="AMN7" s="201"/>
      <c r="AMO7" s="201"/>
      <c r="AMP7" s="201"/>
      <c r="AMQ7" s="201"/>
      <c r="AMR7" s="201"/>
      <c r="AMS7" s="201"/>
    </row>
    <row r="8" spans="1:1033" s="180" customFormat="1" ht="12.75" x14ac:dyDescent="0.2">
      <c r="A8" s="203">
        <f>RANK(C8,C$8:C$95)</f>
        <v>10</v>
      </c>
      <c r="B8" s="203">
        <f t="shared" ref="B8:B20" si="0">RANK(C8,C$8:C$119)</f>
        <v>15</v>
      </c>
      <c r="C8" s="203">
        <f t="shared" ref="C8:C20" si="1">G8</f>
        <v>25126</v>
      </c>
      <c r="D8" s="108"/>
      <c r="E8" s="246">
        <v>101</v>
      </c>
      <c r="F8" s="247" t="s">
        <v>209</v>
      </c>
      <c r="G8" s="203">
        <v>25126</v>
      </c>
      <c r="H8" s="220">
        <v>302</v>
      </c>
      <c r="I8" s="153">
        <v>1675</v>
      </c>
      <c r="J8" s="153">
        <v>1223</v>
      </c>
      <c r="K8" s="153">
        <v>3655</v>
      </c>
      <c r="L8" s="153">
        <v>5638</v>
      </c>
      <c r="M8" s="153">
        <v>722</v>
      </c>
      <c r="N8" s="153">
        <v>4358</v>
      </c>
      <c r="O8" s="153">
        <v>677</v>
      </c>
      <c r="P8" s="153">
        <v>517</v>
      </c>
      <c r="Q8" s="153">
        <v>1491</v>
      </c>
      <c r="R8" s="153">
        <v>1305</v>
      </c>
      <c r="S8" s="153">
        <v>2523</v>
      </c>
      <c r="T8" s="204">
        <v>1040</v>
      </c>
      <c r="U8" s="108"/>
      <c r="V8" s="203">
        <v>299130</v>
      </c>
      <c r="W8" s="203">
        <v>311202</v>
      </c>
      <c r="X8" s="205">
        <v>3490</v>
      </c>
      <c r="Y8" s="203">
        <v>314692</v>
      </c>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c r="AMK8" s="108"/>
      <c r="AML8" s="108"/>
      <c r="AMM8" s="108"/>
      <c r="AMN8" s="108"/>
      <c r="AMO8" s="108"/>
      <c r="AMP8" s="108"/>
      <c r="AMQ8" s="108"/>
      <c r="AMR8" s="108"/>
      <c r="AMS8" s="108"/>
    </row>
    <row r="9" spans="1:1033" s="180" customFormat="1" ht="12.75" x14ac:dyDescent="0.2">
      <c r="A9" s="203">
        <f t="shared" ref="A9:A20" si="2">RANK(C9,C$8:C$95)</f>
        <v>39</v>
      </c>
      <c r="B9" s="203">
        <f t="shared" si="0"/>
        <v>55</v>
      </c>
      <c r="C9" s="203">
        <f t="shared" si="1"/>
        <v>3691</v>
      </c>
      <c r="D9" s="108"/>
      <c r="E9" s="246">
        <v>102</v>
      </c>
      <c r="F9" s="247" t="s">
        <v>210</v>
      </c>
      <c r="G9" s="203">
        <v>3691</v>
      </c>
      <c r="H9" s="220">
        <v>6</v>
      </c>
      <c r="I9" s="153">
        <v>115</v>
      </c>
      <c r="J9" s="153">
        <v>48</v>
      </c>
      <c r="K9" s="153">
        <v>318</v>
      </c>
      <c r="L9" s="153">
        <v>1446</v>
      </c>
      <c r="M9" s="153">
        <v>88</v>
      </c>
      <c r="N9" s="153">
        <v>749</v>
      </c>
      <c r="O9" s="153">
        <v>221</v>
      </c>
      <c r="P9" s="153">
        <v>0</v>
      </c>
      <c r="Q9" s="153">
        <v>4</v>
      </c>
      <c r="R9" s="153">
        <v>207</v>
      </c>
      <c r="S9" s="153">
        <v>147</v>
      </c>
      <c r="T9" s="204">
        <v>342</v>
      </c>
      <c r="U9" s="108"/>
      <c r="V9" s="203">
        <v>38428</v>
      </c>
      <c r="W9" s="203">
        <v>38753</v>
      </c>
      <c r="X9" s="205">
        <v>971</v>
      </c>
      <c r="Y9" s="203">
        <v>39724</v>
      </c>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c r="AMK9" s="108"/>
      <c r="AML9" s="108"/>
      <c r="AMM9" s="108"/>
      <c r="AMN9" s="108"/>
      <c r="AMO9" s="108"/>
      <c r="AMP9" s="108"/>
      <c r="AMQ9" s="108"/>
      <c r="AMR9" s="108"/>
      <c r="AMS9" s="108"/>
    </row>
    <row r="10" spans="1:1033" s="180" customFormat="1" ht="12.75" x14ac:dyDescent="0.2">
      <c r="A10" s="203">
        <f t="shared" si="2"/>
        <v>16</v>
      </c>
      <c r="B10" s="203">
        <f t="shared" si="0"/>
        <v>24</v>
      </c>
      <c r="C10" s="203">
        <f t="shared" si="1"/>
        <v>13762</v>
      </c>
      <c r="D10" s="108"/>
      <c r="E10" s="246">
        <v>103</v>
      </c>
      <c r="F10" s="247" t="s">
        <v>211</v>
      </c>
      <c r="G10" s="203">
        <v>13762</v>
      </c>
      <c r="H10" s="220">
        <v>221</v>
      </c>
      <c r="I10" s="153">
        <v>487</v>
      </c>
      <c r="J10" s="153">
        <v>639</v>
      </c>
      <c r="K10" s="153">
        <v>1624</v>
      </c>
      <c r="L10" s="153">
        <v>4499</v>
      </c>
      <c r="M10" s="153">
        <v>410</v>
      </c>
      <c r="N10" s="153">
        <v>2171</v>
      </c>
      <c r="O10" s="153">
        <v>686</v>
      </c>
      <c r="P10" s="153">
        <v>274</v>
      </c>
      <c r="Q10" s="153">
        <v>197</v>
      </c>
      <c r="R10" s="153">
        <v>1158</v>
      </c>
      <c r="S10" s="153">
        <v>836</v>
      </c>
      <c r="T10" s="204">
        <v>560</v>
      </c>
      <c r="U10" s="108"/>
      <c r="V10" s="203">
        <v>185320</v>
      </c>
      <c r="W10" s="203">
        <v>187413</v>
      </c>
      <c r="X10" s="205">
        <v>770</v>
      </c>
      <c r="Y10" s="203">
        <v>188183</v>
      </c>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c r="AMK10" s="108"/>
      <c r="AML10" s="108"/>
      <c r="AMM10" s="108"/>
      <c r="AMN10" s="108"/>
      <c r="AMO10" s="108"/>
      <c r="AMP10" s="108"/>
      <c r="AMQ10" s="108"/>
      <c r="AMR10" s="108"/>
      <c r="AMS10" s="108"/>
    </row>
    <row r="11" spans="1:1033" s="180" customFormat="1" ht="12.75" x14ac:dyDescent="0.2">
      <c r="A11" s="248">
        <f t="shared" si="2"/>
        <v>7</v>
      </c>
      <c r="B11" s="248">
        <f t="shared" si="0"/>
        <v>10</v>
      </c>
      <c r="C11" s="248">
        <f t="shared" si="1"/>
        <v>36148</v>
      </c>
      <c r="D11" s="108"/>
      <c r="E11" s="246">
        <v>105</v>
      </c>
      <c r="F11" s="247" t="s">
        <v>212</v>
      </c>
      <c r="G11" s="248">
        <v>36148</v>
      </c>
      <c r="H11" s="249">
        <v>1416</v>
      </c>
      <c r="I11" s="250">
        <v>905</v>
      </c>
      <c r="J11" s="250">
        <v>2371</v>
      </c>
      <c r="K11" s="250">
        <v>3024</v>
      </c>
      <c r="L11" s="250">
        <v>10354</v>
      </c>
      <c r="M11" s="250">
        <v>2557</v>
      </c>
      <c r="N11" s="250">
        <v>5138</v>
      </c>
      <c r="O11" s="250">
        <v>797</v>
      </c>
      <c r="P11" s="250">
        <v>176</v>
      </c>
      <c r="Q11" s="250">
        <v>2295</v>
      </c>
      <c r="R11" s="250">
        <v>2605</v>
      </c>
      <c r="S11" s="250">
        <v>2608</v>
      </c>
      <c r="T11" s="251">
        <v>1902</v>
      </c>
      <c r="U11" s="108"/>
      <c r="V11" s="248">
        <v>511261</v>
      </c>
      <c r="W11" s="248">
        <v>522236</v>
      </c>
      <c r="X11" s="252">
        <v>2804</v>
      </c>
      <c r="Y11" s="248">
        <v>525040</v>
      </c>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c r="AMK11" s="108"/>
      <c r="AML11" s="108"/>
      <c r="AMM11" s="108"/>
      <c r="AMN11" s="108"/>
      <c r="AMO11" s="108"/>
      <c r="AMP11" s="108"/>
      <c r="AMQ11" s="108"/>
      <c r="AMR11" s="108"/>
      <c r="AMS11" s="108"/>
    </row>
    <row r="12" spans="1:1033" s="180" customFormat="1" ht="12.75" x14ac:dyDescent="0.2">
      <c r="A12" s="248">
        <f t="shared" si="2"/>
        <v>33</v>
      </c>
      <c r="B12" s="248">
        <f t="shared" si="0"/>
        <v>47</v>
      </c>
      <c r="C12" s="248">
        <f t="shared" si="1"/>
        <v>5572</v>
      </c>
      <c r="D12" s="108"/>
      <c r="E12" s="246">
        <v>106</v>
      </c>
      <c r="F12" s="247" t="s">
        <v>213</v>
      </c>
      <c r="G12" s="248">
        <v>5572</v>
      </c>
      <c r="H12" s="249">
        <v>115</v>
      </c>
      <c r="I12" s="250">
        <v>123</v>
      </c>
      <c r="J12" s="250">
        <v>97</v>
      </c>
      <c r="K12" s="250">
        <v>703</v>
      </c>
      <c r="L12" s="250">
        <v>1700</v>
      </c>
      <c r="M12" s="250">
        <v>182</v>
      </c>
      <c r="N12" s="250">
        <v>1107</v>
      </c>
      <c r="O12" s="250">
        <v>98</v>
      </c>
      <c r="P12" s="250">
        <v>35</v>
      </c>
      <c r="Q12" s="250">
        <v>217</v>
      </c>
      <c r="R12" s="250">
        <v>589</v>
      </c>
      <c r="S12" s="250">
        <v>330</v>
      </c>
      <c r="T12" s="251">
        <v>276</v>
      </c>
      <c r="U12" s="108"/>
      <c r="V12" s="248">
        <v>58277</v>
      </c>
      <c r="W12" s="248">
        <v>59604</v>
      </c>
      <c r="X12" s="252">
        <v>270</v>
      </c>
      <c r="Y12" s="248">
        <v>59874</v>
      </c>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c r="AMK12" s="108"/>
      <c r="AML12" s="108"/>
      <c r="AMM12" s="108"/>
      <c r="AMN12" s="108"/>
      <c r="AMO12" s="108"/>
      <c r="AMP12" s="108"/>
      <c r="AMQ12" s="108"/>
      <c r="AMR12" s="108"/>
      <c r="AMS12" s="108"/>
    </row>
    <row r="13" spans="1:1033" s="180" customFormat="1" ht="12.75" x14ac:dyDescent="0.2">
      <c r="A13" s="248">
        <f t="shared" si="2"/>
        <v>43</v>
      </c>
      <c r="B13" s="248">
        <f t="shared" si="0"/>
        <v>60</v>
      </c>
      <c r="C13" s="248">
        <f t="shared" si="1"/>
        <v>2893</v>
      </c>
      <c r="D13" s="108"/>
      <c r="E13" s="246">
        <v>107</v>
      </c>
      <c r="F13" s="247" t="s">
        <v>214</v>
      </c>
      <c r="G13" s="248">
        <v>2893</v>
      </c>
      <c r="H13" s="249">
        <v>146</v>
      </c>
      <c r="I13" s="250">
        <v>85</v>
      </c>
      <c r="J13" s="250">
        <v>117</v>
      </c>
      <c r="K13" s="250">
        <v>222</v>
      </c>
      <c r="L13" s="250">
        <v>572</v>
      </c>
      <c r="M13" s="250">
        <v>126</v>
      </c>
      <c r="N13" s="250">
        <v>910</v>
      </c>
      <c r="O13" s="250">
        <v>29</v>
      </c>
      <c r="P13" s="250">
        <v>13</v>
      </c>
      <c r="Q13" s="250">
        <v>322</v>
      </c>
      <c r="R13" s="250">
        <v>101</v>
      </c>
      <c r="S13" s="250">
        <v>156</v>
      </c>
      <c r="T13" s="251">
        <v>94</v>
      </c>
      <c r="U13" s="108"/>
      <c r="V13" s="248">
        <v>36283</v>
      </c>
      <c r="W13" s="248">
        <v>38034</v>
      </c>
      <c r="X13" s="252">
        <v>19545</v>
      </c>
      <c r="Y13" s="248">
        <v>57579</v>
      </c>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c r="AMK13" s="108"/>
      <c r="AML13" s="108"/>
      <c r="AMM13" s="108"/>
      <c r="AMN13" s="108"/>
      <c r="AMO13" s="108"/>
      <c r="AMP13" s="108"/>
      <c r="AMQ13" s="108"/>
      <c r="AMR13" s="108"/>
      <c r="AMS13" s="108"/>
    </row>
    <row r="14" spans="1:1033" s="180" customFormat="1" ht="12.75" x14ac:dyDescent="0.2">
      <c r="A14" s="248">
        <f t="shared" si="2"/>
        <v>23</v>
      </c>
      <c r="B14" s="248">
        <f t="shared" si="0"/>
        <v>35</v>
      </c>
      <c r="C14" s="248">
        <f t="shared" si="1"/>
        <v>9810</v>
      </c>
      <c r="D14" s="108"/>
      <c r="E14" s="246">
        <v>108</v>
      </c>
      <c r="F14" s="247" t="s">
        <v>215</v>
      </c>
      <c r="G14" s="248">
        <v>9810</v>
      </c>
      <c r="H14" s="249">
        <v>346</v>
      </c>
      <c r="I14" s="250">
        <v>860</v>
      </c>
      <c r="J14" s="250">
        <v>820</v>
      </c>
      <c r="K14" s="250">
        <v>1538</v>
      </c>
      <c r="L14" s="250">
        <v>1346</v>
      </c>
      <c r="M14" s="250">
        <v>255</v>
      </c>
      <c r="N14" s="250">
        <v>1818</v>
      </c>
      <c r="O14" s="250">
        <v>272</v>
      </c>
      <c r="P14" s="250">
        <v>290</v>
      </c>
      <c r="Q14" s="250">
        <v>665</v>
      </c>
      <c r="R14" s="250">
        <v>476</v>
      </c>
      <c r="S14" s="250">
        <v>788</v>
      </c>
      <c r="T14" s="251">
        <v>336</v>
      </c>
      <c r="U14" s="108"/>
      <c r="V14" s="248">
        <v>109537</v>
      </c>
      <c r="W14" s="248">
        <v>115268</v>
      </c>
      <c r="X14" s="252">
        <v>800</v>
      </c>
      <c r="Y14" s="248">
        <v>116068</v>
      </c>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c r="AMK14" s="108"/>
      <c r="AML14" s="108"/>
      <c r="AMM14" s="108"/>
      <c r="AMN14" s="108"/>
      <c r="AMO14" s="108"/>
      <c r="AMP14" s="108"/>
      <c r="AMQ14" s="108"/>
      <c r="AMR14" s="108"/>
      <c r="AMS14" s="108"/>
    </row>
    <row r="15" spans="1:1033" s="180" customFormat="1" ht="12.75" x14ac:dyDescent="0.2">
      <c r="A15" s="248">
        <f t="shared" si="2"/>
        <v>5</v>
      </c>
      <c r="B15" s="248">
        <f t="shared" si="0"/>
        <v>6</v>
      </c>
      <c r="C15" s="248">
        <f t="shared" si="1"/>
        <v>59106</v>
      </c>
      <c r="D15" s="108"/>
      <c r="E15" s="246">
        <v>109</v>
      </c>
      <c r="F15" s="247" t="s">
        <v>216</v>
      </c>
      <c r="G15" s="248">
        <v>59106</v>
      </c>
      <c r="H15" s="249">
        <v>1627</v>
      </c>
      <c r="I15" s="250">
        <v>3512</v>
      </c>
      <c r="J15" s="250">
        <v>3018</v>
      </c>
      <c r="K15" s="250">
        <v>8132</v>
      </c>
      <c r="L15" s="250">
        <v>13839</v>
      </c>
      <c r="M15" s="250">
        <v>2333</v>
      </c>
      <c r="N15" s="250">
        <v>10000</v>
      </c>
      <c r="O15" s="250">
        <v>2211</v>
      </c>
      <c r="P15" s="250">
        <v>817</v>
      </c>
      <c r="Q15" s="250">
        <v>2193</v>
      </c>
      <c r="R15" s="250">
        <v>3989</v>
      </c>
      <c r="S15" s="250">
        <v>4344</v>
      </c>
      <c r="T15" s="251">
        <v>3091</v>
      </c>
      <c r="U15" s="108"/>
      <c r="V15" s="248">
        <v>615456</v>
      </c>
      <c r="W15" s="248">
        <v>621469</v>
      </c>
      <c r="X15" s="252">
        <v>6793</v>
      </c>
      <c r="Y15" s="248">
        <v>628262</v>
      </c>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c r="AMK15" s="108"/>
      <c r="AML15" s="108"/>
      <c r="AMM15" s="108"/>
      <c r="AMN15" s="108"/>
      <c r="AMO15" s="108"/>
      <c r="AMP15" s="108"/>
      <c r="AMQ15" s="108"/>
      <c r="AMR15" s="108"/>
      <c r="AMS15" s="108"/>
    </row>
    <row r="16" spans="1:1033" s="180" customFormat="1" ht="12.75" x14ac:dyDescent="0.2">
      <c r="A16" s="248">
        <f t="shared" si="2"/>
        <v>41</v>
      </c>
      <c r="B16" s="248">
        <f t="shared" si="0"/>
        <v>57</v>
      </c>
      <c r="C16" s="248">
        <f t="shared" si="1"/>
        <v>3661</v>
      </c>
      <c r="D16" s="108"/>
      <c r="E16" s="246">
        <v>110</v>
      </c>
      <c r="F16" s="247" t="s">
        <v>217</v>
      </c>
      <c r="G16" s="248">
        <v>3661</v>
      </c>
      <c r="H16" s="249">
        <v>75</v>
      </c>
      <c r="I16" s="250">
        <v>223</v>
      </c>
      <c r="J16" s="250">
        <v>190</v>
      </c>
      <c r="K16" s="250">
        <v>432</v>
      </c>
      <c r="L16" s="250">
        <v>1078</v>
      </c>
      <c r="M16" s="250">
        <v>90</v>
      </c>
      <c r="N16" s="250">
        <v>746</v>
      </c>
      <c r="O16" s="250">
        <v>39</v>
      </c>
      <c r="P16" s="250">
        <v>7</v>
      </c>
      <c r="Q16" s="250">
        <v>168</v>
      </c>
      <c r="R16" s="250">
        <v>242</v>
      </c>
      <c r="S16" s="250">
        <v>293</v>
      </c>
      <c r="T16" s="251">
        <v>78</v>
      </c>
      <c r="U16" s="108"/>
      <c r="V16" s="248">
        <v>55211</v>
      </c>
      <c r="W16" s="248">
        <v>56377</v>
      </c>
      <c r="X16" s="252">
        <v>455</v>
      </c>
      <c r="Y16" s="248">
        <v>56832</v>
      </c>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c r="AMK16" s="108"/>
      <c r="AML16" s="108"/>
      <c r="AMM16" s="108"/>
      <c r="AMN16" s="108"/>
      <c r="AMO16" s="108"/>
      <c r="AMP16" s="108"/>
      <c r="AMQ16" s="108"/>
      <c r="AMR16" s="108"/>
      <c r="AMS16" s="108"/>
    </row>
    <row r="17" spans="1:1033" s="180" customFormat="1" ht="12.75" x14ac:dyDescent="0.2">
      <c r="A17" s="248">
        <f t="shared" si="2"/>
        <v>1</v>
      </c>
      <c r="B17" s="248">
        <f t="shared" si="0"/>
        <v>1</v>
      </c>
      <c r="C17" s="248">
        <f t="shared" si="1"/>
        <v>166997</v>
      </c>
      <c r="D17" s="108"/>
      <c r="E17" s="246">
        <v>111</v>
      </c>
      <c r="F17" s="247" t="s">
        <v>218</v>
      </c>
      <c r="G17" s="248">
        <v>166997</v>
      </c>
      <c r="H17" s="249">
        <v>4197</v>
      </c>
      <c r="I17" s="250">
        <v>9086</v>
      </c>
      <c r="J17" s="250">
        <v>11934</v>
      </c>
      <c r="K17" s="250">
        <v>20054</v>
      </c>
      <c r="L17" s="250">
        <v>39938</v>
      </c>
      <c r="M17" s="250">
        <v>5873</v>
      </c>
      <c r="N17" s="250">
        <v>29491</v>
      </c>
      <c r="O17" s="250">
        <v>5986</v>
      </c>
      <c r="P17" s="250">
        <v>3116</v>
      </c>
      <c r="Q17" s="250">
        <v>6272</v>
      </c>
      <c r="R17" s="250">
        <v>9721</v>
      </c>
      <c r="S17" s="250">
        <v>12206</v>
      </c>
      <c r="T17" s="251">
        <v>9123</v>
      </c>
      <c r="U17" s="108"/>
      <c r="V17" s="248">
        <v>2039208</v>
      </c>
      <c r="W17" s="248">
        <v>2103887</v>
      </c>
      <c r="X17" s="252">
        <v>4924</v>
      </c>
      <c r="Y17" s="248">
        <v>2108811</v>
      </c>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c r="AMK17" s="108"/>
      <c r="AML17" s="108"/>
      <c r="AMM17" s="108"/>
      <c r="AMN17" s="108"/>
      <c r="AMO17" s="108"/>
      <c r="AMP17" s="108"/>
      <c r="AMQ17" s="108"/>
      <c r="AMR17" s="108"/>
      <c r="AMS17" s="108"/>
    </row>
    <row r="18" spans="1:1033" s="180" customFormat="1" ht="12.75" x14ac:dyDescent="0.2">
      <c r="A18" s="248">
        <f t="shared" si="2"/>
        <v>64</v>
      </c>
      <c r="B18" s="248">
        <f t="shared" si="0"/>
        <v>84</v>
      </c>
      <c r="C18" s="248">
        <f t="shared" si="1"/>
        <v>1238</v>
      </c>
      <c r="D18" s="108"/>
      <c r="E18" s="246">
        <v>112</v>
      </c>
      <c r="F18" s="247" t="s">
        <v>219</v>
      </c>
      <c r="G18" s="248">
        <v>1238</v>
      </c>
      <c r="H18" s="249">
        <v>0</v>
      </c>
      <c r="I18" s="250">
        <v>37</v>
      </c>
      <c r="J18" s="250">
        <v>0</v>
      </c>
      <c r="K18" s="250">
        <v>332</v>
      </c>
      <c r="L18" s="250">
        <v>370</v>
      </c>
      <c r="M18" s="250">
        <v>0</v>
      </c>
      <c r="N18" s="250">
        <v>327</v>
      </c>
      <c r="O18" s="250">
        <v>13</v>
      </c>
      <c r="P18" s="250">
        <v>2</v>
      </c>
      <c r="Q18" s="250">
        <v>0</v>
      </c>
      <c r="R18" s="250">
        <v>96</v>
      </c>
      <c r="S18" s="250">
        <v>59</v>
      </c>
      <c r="T18" s="251">
        <v>2</v>
      </c>
      <c r="U18" s="108"/>
      <c r="V18" s="248">
        <v>19685</v>
      </c>
      <c r="W18" s="248">
        <v>19687</v>
      </c>
      <c r="X18" s="252">
        <v>6604</v>
      </c>
      <c r="Y18" s="248">
        <v>26291</v>
      </c>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c r="AMK18" s="108"/>
      <c r="AML18" s="108"/>
      <c r="AMM18" s="108"/>
      <c r="AMN18" s="108"/>
      <c r="AMO18" s="108"/>
      <c r="AMP18" s="108"/>
      <c r="AMQ18" s="108"/>
      <c r="AMR18" s="108"/>
      <c r="AMS18" s="108"/>
    </row>
    <row r="19" spans="1:1033" s="180" customFormat="1" ht="12.75" x14ac:dyDescent="0.2">
      <c r="A19" s="248">
        <f t="shared" si="2"/>
        <v>13</v>
      </c>
      <c r="B19" s="248">
        <f t="shared" si="0"/>
        <v>19</v>
      </c>
      <c r="C19" s="248">
        <f t="shared" si="1"/>
        <v>20834</v>
      </c>
      <c r="D19" s="108"/>
      <c r="E19" s="246">
        <v>113</v>
      </c>
      <c r="F19" s="247" t="s">
        <v>220</v>
      </c>
      <c r="G19" s="248">
        <v>20834</v>
      </c>
      <c r="H19" s="249">
        <v>848</v>
      </c>
      <c r="I19" s="250">
        <v>1576</v>
      </c>
      <c r="J19" s="250">
        <v>1458</v>
      </c>
      <c r="K19" s="250">
        <v>1846</v>
      </c>
      <c r="L19" s="250">
        <v>5697</v>
      </c>
      <c r="M19" s="250">
        <v>707</v>
      </c>
      <c r="N19" s="250">
        <v>3225</v>
      </c>
      <c r="O19" s="250">
        <v>951</v>
      </c>
      <c r="P19" s="250">
        <v>6</v>
      </c>
      <c r="Q19" s="250">
        <v>604</v>
      </c>
      <c r="R19" s="250">
        <v>1086</v>
      </c>
      <c r="S19" s="250">
        <v>1764</v>
      </c>
      <c r="T19" s="251">
        <v>1066</v>
      </c>
      <c r="U19" s="108"/>
      <c r="V19" s="248">
        <v>294472</v>
      </c>
      <c r="W19" s="248">
        <v>301178</v>
      </c>
      <c r="X19" s="252">
        <v>16092</v>
      </c>
      <c r="Y19" s="248">
        <v>317270</v>
      </c>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c r="AMK19" s="108"/>
      <c r="AML19" s="108"/>
      <c r="AMM19" s="108"/>
      <c r="AMN19" s="108"/>
      <c r="AMO19" s="108"/>
      <c r="AMP19" s="108"/>
      <c r="AMQ19" s="108"/>
      <c r="AMR19" s="108"/>
      <c r="AMS19" s="108"/>
    </row>
    <row r="20" spans="1:1033" s="180" customFormat="1" ht="12.75" x14ac:dyDescent="0.2">
      <c r="A20" s="248">
        <f t="shared" si="2"/>
        <v>44</v>
      </c>
      <c r="B20" s="248">
        <f t="shared" si="0"/>
        <v>61</v>
      </c>
      <c r="C20" s="248">
        <f t="shared" si="1"/>
        <v>2699</v>
      </c>
      <c r="D20" s="108"/>
      <c r="E20" s="246">
        <v>114</v>
      </c>
      <c r="F20" s="247" t="s">
        <v>221</v>
      </c>
      <c r="G20" s="248">
        <v>2699</v>
      </c>
      <c r="H20" s="249">
        <v>51</v>
      </c>
      <c r="I20" s="250">
        <v>25</v>
      </c>
      <c r="J20" s="250">
        <v>145</v>
      </c>
      <c r="K20" s="250">
        <v>87</v>
      </c>
      <c r="L20" s="250">
        <v>652</v>
      </c>
      <c r="M20" s="250">
        <v>16</v>
      </c>
      <c r="N20" s="250">
        <v>442</v>
      </c>
      <c r="O20" s="250">
        <v>813</v>
      </c>
      <c r="P20" s="250">
        <v>2</v>
      </c>
      <c r="Q20" s="250">
        <v>62</v>
      </c>
      <c r="R20" s="250">
        <v>20</v>
      </c>
      <c r="S20" s="250">
        <v>16</v>
      </c>
      <c r="T20" s="251">
        <v>368</v>
      </c>
      <c r="U20" s="108"/>
      <c r="V20" s="248">
        <v>24903</v>
      </c>
      <c r="W20" s="248">
        <v>25779</v>
      </c>
      <c r="X20" s="252">
        <v>204</v>
      </c>
      <c r="Y20" s="248">
        <v>25983</v>
      </c>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c r="AMK20" s="108"/>
      <c r="AML20" s="108"/>
      <c r="AMM20" s="108"/>
      <c r="AMN20" s="108"/>
      <c r="AMO20" s="108"/>
      <c r="AMP20" s="108"/>
      <c r="AMQ20" s="108"/>
      <c r="AMR20" s="108"/>
      <c r="AMS20" s="108"/>
    </row>
    <row r="21" spans="1:1033" s="180" customFormat="1" ht="12.75" x14ac:dyDescent="0.2">
      <c r="A21" s="253"/>
      <c r="B21" s="253"/>
      <c r="C21" s="253"/>
      <c r="D21" s="108"/>
      <c r="E21" s="246">
        <v>115</v>
      </c>
      <c r="F21" s="247" t="s">
        <v>222</v>
      </c>
      <c r="G21" s="254" t="s">
        <v>135</v>
      </c>
      <c r="H21" s="255" t="s">
        <v>135</v>
      </c>
      <c r="I21" s="256" t="s">
        <v>135</v>
      </c>
      <c r="J21" s="256" t="s">
        <v>135</v>
      </c>
      <c r="K21" s="256" t="s">
        <v>135</v>
      </c>
      <c r="L21" s="256" t="s">
        <v>135</v>
      </c>
      <c r="M21" s="256" t="s">
        <v>135</v>
      </c>
      <c r="N21" s="256" t="s">
        <v>135</v>
      </c>
      <c r="O21" s="256" t="s">
        <v>135</v>
      </c>
      <c r="P21" s="256" t="s">
        <v>135</v>
      </c>
      <c r="Q21" s="256" t="s">
        <v>135</v>
      </c>
      <c r="R21" s="256" t="s">
        <v>135</v>
      </c>
      <c r="S21" s="256" t="s">
        <v>135</v>
      </c>
      <c r="T21" s="257" t="s">
        <v>135</v>
      </c>
      <c r="U21" s="108"/>
      <c r="V21" s="254" t="s">
        <v>135</v>
      </c>
      <c r="W21" s="254" t="s">
        <v>135</v>
      </c>
      <c r="X21" s="253">
        <v>549295</v>
      </c>
      <c r="Y21" s="254">
        <v>549295</v>
      </c>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c r="AMK21" s="108"/>
      <c r="AML21" s="108"/>
      <c r="AMM21" s="108"/>
      <c r="AMN21" s="108"/>
      <c r="AMO21" s="108"/>
      <c r="AMP21" s="108"/>
      <c r="AMQ21" s="108"/>
      <c r="AMR21" s="108"/>
      <c r="AMS21" s="108"/>
    </row>
    <row r="22" spans="1:1033" s="180" customFormat="1" ht="12.75" x14ac:dyDescent="0.2">
      <c r="A22" s="248">
        <f t="shared" ref="A22:A43" si="3">RANK(C22,C$8:C$95)</f>
        <v>71</v>
      </c>
      <c r="B22" s="248">
        <f t="shared" ref="B22:B43" si="4">RANK(C22,C$8:C$119)</f>
        <v>93</v>
      </c>
      <c r="C22" s="248">
        <f t="shared" ref="C22:C43" si="5">G22</f>
        <v>616</v>
      </c>
      <c r="D22" s="108"/>
      <c r="E22" s="246">
        <v>116</v>
      </c>
      <c r="F22" s="247" t="s">
        <v>223</v>
      </c>
      <c r="G22" s="248">
        <v>616</v>
      </c>
      <c r="H22" s="249">
        <v>1</v>
      </c>
      <c r="I22" s="250">
        <v>0</v>
      </c>
      <c r="J22" s="250">
        <v>0</v>
      </c>
      <c r="K22" s="250">
        <v>5</v>
      </c>
      <c r="L22" s="250">
        <v>243</v>
      </c>
      <c r="M22" s="250">
        <v>281</v>
      </c>
      <c r="N22" s="250">
        <v>49</v>
      </c>
      <c r="O22" s="250">
        <v>0</v>
      </c>
      <c r="P22" s="250">
        <v>0</v>
      </c>
      <c r="Q22" s="250">
        <v>1</v>
      </c>
      <c r="R22" s="250">
        <v>0</v>
      </c>
      <c r="S22" s="250">
        <v>34</v>
      </c>
      <c r="T22" s="251">
        <v>2</v>
      </c>
      <c r="U22" s="108"/>
      <c r="V22" s="248">
        <v>16999</v>
      </c>
      <c r="W22" s="248">
        <v>17048</v>
      </c>
      <c r="X22" s="252">
        <v>76</v>
      </c>
      <c r="Y22" s="248">
        <v>17124</v>
      </c>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c r="AMK22" s="108"/>
      <c r="AML22" s="108"/>
      <c r="AMM22" s="108"/>
      <c r="AMN22" s="108"/>
      <c r="AMO22" s="108"/>
      <c r="AMP22" s="108"/>
      <c r="AMQ22" s="108"/>
      <c r="AMR22" s="108"/>
      <c r="AMS22" s="108"/>
    </row>
    <row r="23" spans="1:1033" s="180" customFormat="1" ht="12.75" x14ac:dyDescent="0.2">
      <c r="A23" s="248">
        <f t="shared" si="3"/>
        <v>6</v>
      </c>
      <c r="B23" s="248">
        <f t="shared" si="4"/>
        <v>9</v>
      </c>
      <c r="C23" s="248">
        <f t="shared" si="5"/>
        <v>46367</v>
      </c>
      <c r="D23" s="108"/>
      <c r="E23" s="246">
        <v>117</v>
      </c>
      <c r="F23" s="247" t="s">
        <v>224</v>
      </c>
      <c r="G23" s="248">
        <v>46367</v>
      </c>
      <c r="H23" s="249">
        <v>1186</v>
      </c>
      <c r="I23" s="250">
        <v>3022</v>
      </c>
      <c r="J23" s="250">
        <v>1883</v>
      </c>
      <c r="K23" s="250">
        <v>4857</v>
      </c>
      <c r="L23" s="250">
        <v>13549</v>
      </c>
      <c r="M23" s="250">
        <v>1775</v>
      </c>
      <c r="N23" s="250">
        <v>6964</v>
      </c>
      <c r="O23" s="250">
        <v>1332</v>
      </c>
      <c r="P23" s="250">
        <v>602</v>
      </c>
      <c r="Q23" s="250">
        <v>1919</v>
      </c>
      <c r="R23" s="250">
        <v>3833</v>
      </c>
      <c r="S23" s="250">
        <v>2972</v>
      </c>
      <c r="T23" s="251">
        <v>2473</v>
      </c>
      <c r="U23" s="108"/>
      <c r="V23" s="248">
        <v>533798</v>
      </c>
      <c r="W23" s="248">
        <v>543982</v>
      </c>
      <c r="X23" s="252">
        <v>2972</v>
      </c>
      <c r="Y23" s="248">
        <v>546954</v>
      </c>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c r="AMN23" s="108"/>
      <c r="AMO23" s="108"/>
      <c r="AMP23" s="108"/>
      <c r="AMQ23" s="108"/>
      <c r="AMR23" s="108"/>
      <c r="AMS23" s="108"/>
    </row>
    <row r="24" spans="1:1033" s="180" customFormat="1" ht="12.75" x14ac:dyDescent="0.2">
      <c r="A24" s="248">
        <f t="shared" si="3"/>
        <v>50</v>
      </c>
      <c r="B24" s="248">
        <f t="shared" si="4"/>
        <v>70</v>
      </c>
      <c r="C24" s="248">
        <f t="shared" si="5"/>
        <v>1825</v>
      </c>
      <c r="D24" s="108"/>
      <c r="E24" s="246">
        <v>118</v>
      </c>
      <c r="F24" s="247" t="s">
        <v>225</v>
      </c>
      <c r="G24" s="248">
        <v>1825</v>
      </c>
      <c r="H24" s="249">
        <v>27</v>
      </c>
      <c r="I24" s="250">
        <v>27</v>
      </c>
      <c r="J24" s="250">
        <v>3</v>
      </c>
      <c r="K24" s="250">
        <v>83</v>
      </c>
      <c r="L24" s="250">
        <v>360</v>
      </c>
      <c r="M24" s="250">
        <v>17</v>
      </c>
      <c r="N24" s="250">
        <v>409</v>
      </c>
      <c r="O24" s="250">
        <v>1</v>
      </c>
      <c r="P24" s="250">
        <v>0</v>
      </c>
      <c r="Q24" s="250">
        <v>261</v>
      </c>
      <c r="R24" s="250">
        <v>79</v>
      </c>
      <c r="S24" s="250">
        <v>32</v>
      </c>
      <c r="T24" s="251">
        <v>526</v>
      </c>
      <c r="U24" s="108"/>
      <c r="V24" s="248">
        <v>19335</v>
      </c>
      <c r="W24" s="248">
        <v>19878</v>
      </c>
      <c r="X24" s="252">
        <v>539</v>
      </c>
      <c r="Y24" s="248">
        <v>20417</v>
      </c>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c r="AMK24" s="108"/>
      <c r="AML24" s="108"/>
      <c r="AMM24" s="108"/>
      <c r="AMN24" s="108"/>
      <c r="AMO24" s="108"/>
      <c r="AMP24" s="108"/>
      <c r="AMQ24" s="108"/>
      <c r="AMR24" s="108"/>
      <c r="AMS24" s="108"/>
    </row>
    <row r="25" spans="1:1033" s="180" customFormat="1" ht="12.75" x14ac:dyDescent="0.2">
      <c r="A25" s="248">
        <f t="shared" si="3"/>
        <v>12</v>
      </c>
      <c r="B25" s="248">
        <f t="shared" si="4"/>
        <v>18</v>
      </c>
      <c r="C25" s="248">
        <f t="shared" si="5"/>
        <v>21217</v>
      </c>
      <c r="D25" s="108"/>
      <c r="E25" s="246">
        <v>119</v>
      </c>
      <c r="F25" s="247" t="s">
        <v>226</v>
      </c>
      <c r="G25" s="248">
        <v>21217</v>
      </c>
      <c r="H25" s="249">
        <v>372</v>
      </c>
      <c r="I25" s="250">
        <v>607</v>
      </c>
      <c r="J25" s="250">
        <v>1690</v>
      </c>
      <c r="K25" s="250">
        <v>2618</v>
      </c>
      <c r="L25" s="250">
        <v>5918</v>
      </c>
      <c r="M25" s="250">
        <v>552</v>
      </c>
      <c r="N25" s="250">
        <v>3973</v>
      </c>
      <c r="O25" s="250">
        <v>580</v>
      </c>
      <c r="P25" s="250">
        <v>173</v>
      </c>
      <c r="Q25" s="250">
        <v>883</v>
      </c>
      <c r="R25" s="250">
        <v>1435</v>
      </c>
      <c r="S25" s="250">
        <v>1831</v>
      </c>
      <c r="T25" s="251">
        <v>585</v>
      </c>
      <c r="U25" s="108"/>
      <c r="V25" s="248">
        <v>260056</v>
      </c>
      <c r="W25" s="248">
        <v>266620</v>
      </c>
      <c r="X25" s="252">
        <v>42243</v>
      </c>
      <c r="Y25" s="248">
        <v>308863</v>
      </c>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c r="AMK25" s="108"/>
      <c r="AML25" s="108"/>
      <c r="AMM25" s="108"/>
      <c r="AMN25" s="108"/>
      <c r="AMO25" s="108"/>
      <c r="AMP25" s="108"/>
      <c r="AMQ25" s="108"/>
      <c r="AMR25" s="108"/>
      <c r="AMS25" s="108"/>
    </row>
    <row r="26" spans="1:1033" s="180" customFormat="1" ht="12.75" x14ac:dyDescent="0.2">
      <c r="A26" s="248">
        <f t="shared" si="3"/>
        <v>74</v>
      </c>
      <c r="B26" s="248">
        <f t="shared" si="4"/>
        <v>97</v>
      </c>
      <c r="C26" s="248">
        <f t="shared" si="5"/>
        <v>251</v>
      </c>
      <c r="D26" s="108"/>
      <c r="E26" s="246">
        <v>120</v>
      </c>
      <c r="F26" s="247" t="s">
        <v>227</v>
      </c>
      <c r="G26" s="248">
        <v>251</v>
      </c>
      <c r="H26" s="249">
        <v>35</v>
      </c>
      <c r="I26" s="250">
        <v>19</v>
      </c>
      <c r="J26" s="250">
        <v>0</v>
      </c>
      <c r="K26" s="250">
        <v>1</v>
      </c>
      <c r="L26" s="250">
        <v>21</v>
      </c>
      <c r="M26" s="250">
        <v>22</v>
      </c>
      <c r="N26" s="250">
        <v>3</v>
      </c>
      <c r="O26" s="250">
        <v>1</v>
      </c>
      <c r="P26" s="250">
        <v>0</v>
      </c>
      <c r="Q26" s="250">
        <v>0</v>
      </c>
      <c r="R26" s="250">
        <v>147</v>
      </c>
      <c r="S26" s="250">
        <v>1</v>
      </c>
      <c r="T26" s="251">
        <v>1</v>
      </c>
      <c r="U26" s="108"/>
      <c r="V26" s="248">
        <v>1231</v>
      </c>
      <c r="W26" s="248">
        <v>1243</v>
      </c>
      <c r="X26" s="252">
        <v>777</v>
      </c>
      <c r="Y26" s="248">
        <v>2020</v>
      </c>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c r="AMK26" s="108"/>
      <c r="AML26" s="108"/>
      <c r="AMM26" s="108"/>
      <c r="AMN26" s="108"/>
      <c r="AMO26" s="108"/>
      <c r="AMP26" s="108"/>
      <c r="AMQ26" s="108"/>
      <c r="AMR26" s="108"/>
      <c r="AMS26" s="108"/>
    </row>
    <row r="27" spans="1:1033" s="180" customFormat="1" ht="12.75" x14ac:dyDescent="0.2">
      <c r="A27" s="248">
        <f t="shared" si="3"/>
        <v>20</v>
      </c>
      <c r="B27" s="248">
        <f t="shared" si="4"/>
        <v>30</v>
      </c>
      <c r="C27" s="248">
        <f t="shared" si="5"/>
        <v>10728</v>
      </c>
      <c r="D27" s="108"/>
      <c r="E27" s="246">
        <v>121</v>
      </c>
      <c r="F27" s="247" t="s">
        <v>228</v>
      </c>
      <c r="G27" s="248">
        <v>10728</v>
      </c>
      <c r="H27" s="249">
        <v>1625</v>
      </c>
      <c r="I27" s="250">
        <v>918</v>
      </c>
      <c r="J27" s="250">
        <v>624</v>
      </c>
      <c r="K27" s="250">
        <v>830</v>
      </c>
      <c r="L27" s="250">
        <v>1835</v>
      </c>
      <c r="M27" s="250">
        <v>669</v>
      </c>
      <c r="N27" s="250">
        <v>602</v>
      </c>
      <c r="O27" s="250">
        <v>30</v>
      </c>
      <c r="P27" s="250">
        <v>186</v>
      </c>
      <c r="Q27" s="250">
        <v>1882</v>
      </c>
      <c r="R27" s="250">
        <v>1387</v>
      </c>
      <c r="S27" s="250">
        <v>80</v>
      </c>
      <c r="T27" s="251">
        <v>60</v>
      </c>
      <c r="U27" s="108"/>
      <c r="V27" s="248">
        <v>100650</v>
      </c>
      <c r="W27" s="248">
        <v>100672</v>
      </c>
      <c r="X27" s="252">
        <v>6486</v>
      </c>
      <c r="Y27" s="248">
        <v>107158</v>
      </c>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c r="AMK27" s="108"/>
      <c r="AML27" s="108"/>
      <c r="AMM27" s="108"/>
      <c r="AMN27" s="108"/>
      <c r="AMO27" s="108"/>
      <c r="AMP27" s="108"/>
      <c r="AMQ27" s="108"/>
      <c r="AMR27" s="108"/>
      <c r="AMS27" s="108"/>
    </row>
    <row r="28" spans="1:1033" s="180" customFormat="1" ht="12.75" x14ac:dyDescent="0.2">
      <c r="A28" s="248">
        <f t="shared" si="3"/>
        <v>26</v>
      </c>
      <c r="B28" s="248">
        <f t="shared" si="4"/>
        <v>39</v>
      </c>
      <c r="C28" s="248">
        <f t="shared" si="5"/>
        <v>7809</v>
      </c>
      <c r="D28" s="108"/>
      <c r="E28" s="246">
        <v>122</v>
      </c>
      <c r="F28" s="247" t="s">
        <v>229</v>
      </c>
      <c r="G28" s="248">
        <v>7809</v>
      </c>
      <c r="H28" s="249">
        <v>47</v>
      </c>
      <c r="I28" s="250">
        <v>428</v>
      </c>
      <c r="J28" s="250">
        <v>401</v>
      </c>
      <c r="K28" s="250">
        <v>815</v>
      </c>
      <c r="L28" s="250">
        <v>2786</v>
      </c>
      <c r="M28" s="250">
        <v>50</v>
      </c>
      <c r="N28" s="250">
        <v>2214</v>
      </c>
      <c r="O28" s="250">
        <v>173</v>
      </c>
      <c r="P28" s="250">
        <v>5</v>
      </c>
      <c r="Q28" s="250">
        <v>61</v>
      </c>
      <c r="R28" s="250">
        <v>446</v>
      </c>
      <c r="S28" s="250">
        <v>251</v>
      </c>
      <c r="T28" s="251">
        <v>132</v>
      </c>
      <c r="U28" s="108"/>
      <c r="V28" s="248">
        <v>51459</v>
      </c>
      <c r="W28" s="248">
        <v>53334</v>
      </c>
      <c r="X28" s="252">
        <v>1485</v>
      </c>
      <c r="Y28" s="248">
        <v>54819</v>
      </c>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c r="AMK28" s="108"/>
      <c r="AML28" s="108"/>
      <c r="AMM28" s="108"/>
      <c r="AMN28" s="108"/>
      <c r="AMO28" s="108"/>
      <c r="AMP28" s="108"/>
      <c r="AMQ28" s="108"/>
      <c r="AMR28" s="108"/>
      <c r="AMS28" s="108"/>
    </row>
    <row r="29" spans="1:1033" s="180" customFormat="1" ht="12.75" x14ac:dyDescent="0.2">
      <c r="A29" s="248">
        <f t="shared" si="3"/>
        <v>2</v>
      </c>
      <c r="B29" s="248">
        <f t="shared" si="4"/>
        <v>3</v>
      </c>
      <c r="C29" s="248">
        <f t="shared" si="5"/>
        <v>90761</v>
      </c>
      <c r="D29" s="108"/>
      <c r="E29" s="246">
        <v>123</v>
      </c>
      <c r="F29" s="247" t="s">
        <v>230</v>
      </c>
      <c r="G29" s="248">
        <v>90761</v>
      </c>
      <c r="H29" s="249">
        <v>2115</v>
      </c>
      <c r="I29" s="250">
        <v>4745</v>
      </c>
      <c r="J29" s="250">
        <v>2872</v>
      </c>
      <c r="K29" s="250">
        <v>11531</v>
      </c>
      <c r="L29" s="250">
        <v>26035</v>
      </c>
      <c r="M29" s="250">
        <v>3080</v>
      </c>
      <c r="N29" s="250">
        <v>20239</v>
      </c>
      <c r="O29" s="250">
        <v>2059</v>
      </c>
      <c r="P29" s="250">
        <v>744</v>
      </c>
      <c r="Q29" s="250">
        <v>2997</v>
      </c>
      <c r="R29" s="250">
        <v>5760</v>
      </c>
      <c r="S29" s="250">
        <v>5333</v>
      </c>
      <c r="T29" s="251">
        <v>3251</v>
      </c>
      <c r="U29" s="108"/>
      <c r="V29" s="248">
        <v>961081</v>
      </c>
      <c r="W29" s="248">
        <v>975975</v>
      </c>
      <c r="X29" s="252">
        <v>9576</v>
      </c>
      <c r="Y29" s="248">
        <v>985551</v>
      </c>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c r="AMK29" s="108"/>
      <c r="AML29" s="108"/>
      <c r="AMM29" s="108"/>
      <c r="AMN29" s="108"/>
      <c r="AMO29" s="108"/>
      <c r="AMP29" s="108"/>
      <c r="AMQ29" s="108"/>
      <c r="AMR29" s="108"/>
      <c r="AMS29" s="108"/>
    </row>
    <row r="30" spans="1:1033" s="180" customFormat="1" ht="12.75" x14ac:dyDescent="0.2">
      <c r="A30" s="248">
        <f t="shared" si="3"/>
        <v>22</v>
      </c>
      <c r="B30" s="248">
        <f t="shared" si="4"/>
        <v>34</v>
      </c>
      <c r="C30" s="248">
        <f t="shared" si="5"/>
        <v>9874</v>
      </c>
      <c r="D30" s="108"/>
      <c r="E30" s="246">
        <v>124</v>
      </c>
      <c r="F30" s="247" t="s">
        <v>231</v>
      </c>
      <c r="G30" s="248">
        <v>9874</v>
      </c>
      <c r="H30" s="249">
        <v>212</v>
      </c>
      <c r="I30" s="250">
        <v>415</v>
      </c>
      <c r="J30" s="250">
        <v>468</v>
      </c>
      <c r="K30" s="250">
        <v>1530</v>
      </c>
      <c r="L30" s="250">
        <v>2074</v>
      </c>
      <c r="M30" s="250">
        <v>453</v>
      </c>
      <c r="N30" s="250">
        <v>1951</v>
      </c>
      <c r="O30" s="250">
        <v>371</v>
      </c>
      <c r="P30" s="250">
        <v>296</v>
      </c>
      <c r="Q30" s="250">
        <v>262</v>
      </c>
      <c r="R30" s="250">
        <v>741</v>
      </c>
      <c r="S30" s="250">
        <v>699</v>
      </c>
      <c r="T30" s="251">
        <v>402</v>
      </c>
      <c r="U30" s="108"/>
      <c r="V30" s="248">
        <v>205338</v>
      </c>
      <c r="W30" s="248">
        <v>206459</v>
      </c>
      <c r="X30" s="252">
        <v>978</v>
      </c>
      <c r="Y30" s="248">
        <v>207437</v>
      </c>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c r="AMK30" s="108"/>
      <c r="AML30" s="108"/>
      <c r="AMM30" s="108"/>
      <c r="AMN30" s="108"/>
      <c r="AMO30" s="108"/>
      <c r="AMP30" s="108"/>
      <c r="AMQ30" s="108"/>
      <c r="AMR30" s="108"/>
      <c r="AMS30" s="108"/>
    </row>
    <row r="31" spans="1:1033" s="180" customFormat="1" ht="12.75" x14ac:dyDescent="0.2">
      <c r="A31" s="248">
        <f t="shared" si="3"/>
        <v>11</v>
      </c>
      <c r="B31" s="248">
        <f t="shared" si="4"/>
        <v>16</v>
      </c>
      <c r="C31" s="248">
        <f t="shared" si="5"/>
        <v>22429</v>
      </c>
      <c r="D31" s="108"/>
      <c r="E31" s="246">
        <v>125</v>
      </c>
      <c r="F31" s="247" t="s">
        <v>232</v>
      </c>
      <c r="G31" s="248">
        <v>22429</v>
      </c>
      <c r="H31" s="249">
        <v>628</v>
      </c>
      <c r="I31" s="250">
        <v>1848</v>
      </c>
      <c r="J31" s="250">
        <v>785</v>
      </c>
      <c r="K31" s="250">
        <v>3321</v>
      </c>
      <c r="L31" s="250">
        <v>3664</v>
      </c>
      <c r="M31" s="250">
        <v>844</v>
      </c>
      <c r="N31" s="250">
        <v>4278</v>
      </c>
      <c r="O31" s="250">
        <v>618</v>
      </c>
      <c r="P31" s="250">
        <v>324</v>
      </c>
      <c r="Q31" s="250">
        <v>1137</v>
      </c>
      <c r="R31" s="250">
        <v>2231</v>
      </c>
      <c r="S31" s="250">
        <v>1772</v>
      </c>
      <c r="T31" s="251">
        <v>979</v>
      </c>
      <c r="U31" s="108"/>
      <c r="V31" s="248">
        <v>218772</v>
      </c>
      <c r="W31" s="248">
        <v>221042</v>
      </c>
      <c r="X31" s="252">
        <v>2983</v>
      </c>
      <c r="Y31" s="248">
        <v>224025</v>
      </c>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c r="AMK31" s="108"/>
      <c r="AML31" s="108"/>
      <c r="AMM31" s="108"/>
      <c r="AMN31" s="108"/>
      <c r="AMO31" s="108"/>
      <c r="AMP31" s="108"/>
      <c r="AMQ31" s="108"/>
      <c r="AMR31" s="108"/>
      <c r="AMS31" s="108"/>
    </row>
    <row r="32" spans="1:1033" s="180" customFormat="1" ht="12.75" x14ac:dyDescent="0.2">
      <c r="A32" s="248">
        <f t="shared" si="3"/>
        <v>29</v>
      </c>
      <c r="B32" s="248">
        <f t="shared" si="4"/>
        <v>42</v>
      </c>
      <c r="C32" s="248">
        <f t="shared" si="5"/>
        <v>6418</v>
      </c>
      <c r="D32" s="108"/>
      <c r="E32" s="246">
        <v>126</v>
      </c>
      <c r="F32" s="247" t="s">
        <v>233</v>
      </c>
      <c r="G32" s="248">
        <v>6418</v>
      </c>
      <c r="H32" s="249">
        <v>76</v>
      </c>
      <c r="I32" s="250">
        <v>330</v>
      </c>
      <c r="J32" s="250">
        <v>324</v>
      </c>
      <c r="K32" s="250">
        <v>1051</v>
      </c>
      <c r="L32" s="250">
        <v>1247</v>
      </c>
      <c r="M32" s="250">
        <v>330</v>
      </c>
      <c r="N32" s="250">
        <v>945</v>
      </c>
      <c r="O32" s="250">
        <v>255</v>
      </c>
      <c r="P32" s="250">
        <v>305</v>
      </c>
      <c r="Q32" s="250">
        <v>224</v>
      </c>
      <c r="R32" s="250">
        <v>516</v>
      </c>
      <c r="S32" s="250">
        <v>345</v>
      </c>
      <c r="T32" s="251">
        <v>470</v>
      </c>
      <c r="U32" s="108"/>
      <c r="V32" s="248">
        <v>73195</v>
      </c>
      <c r="W32" s="248">
        <v>73739</v>
      </c>
      <c r="X32" s="252">
        <v>394</v>
      </c>
      <c r="Y32" s="248">
        <v>74133</v>
      </c>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c r="AMK32" s="108"/>
      <c r="AML32" s="108"/>
      <c r="AMM32" s="108"/>
      <c r="AMN32" s="108"/>
      <c r="AMO32" s="108"/>
      <c r="AMP32" s="108"/>
      <c r="AMQ32" s="108"/>
      <c r="AMR32" s="108"/>
      <c r="AMS32" s="108"/>
    </row>
    <row r="33" spans="1:1033" s="180" customFormat="1" ht="12.75" x14ac:dyDescent="0.2">
      <c r="A33" s="248">
        <f t="shared" si="3"/>
        <v>38</v>
      </c>
      <c r="B33" s="248">
        <f t="shared" si="4"/>
        <v>53</v>
      </c>
      <c r="C33" s="248">
        <f t="shared" si="5"/>
        <v>3942</v>
      </c>
      <c r="D33" s="108"/>
      <c r="E33" s="246">
        <v>127</v>
      </c>
      <c r="F33" s="247" t="s">
        <v>234</v>
      </c>
      <c r="G33" s="248">
        <v>3942</v>
      </c>
      <c r="H33" s="249">
        <v>54</v>
      </c>
      <c r="I33" s="250">
        <v>292</v>
      </c>
      <c r="J33" s="250">
        <v>234</v>
      </c>
      <c r="K33" s="250">
        <v>371</v>
      </c>
      <c r="L33" s="250">
        <v>1231</v>
      </c>
      <c r="M33" s="250">
        <v>84</v>
      </c>
      <c r="N33" s="250">
        <v>745</v>
      </c>
      <c r="O33" s="250">
        <v>123</v>
      </c>
      <c r="P33" s="250">
        <v>51</v>
      </c>
      <c r="Q33" s="250">
        <v>191</v>
      </c>
      <c r="R33" s="250">
        <v>187</v>
      </c>
      <c r="S33" s="250">
        <v>267</v>
      </c>
      <c r="T33" s="251">
        <v>112</v>
      </c>
      <c r="U33" s="108"/>
      <c r="V33" s="248">
        <v>53166</v>
      </c>
      <c r="W33" s="248">
        <v>54316</v>
      </c>
      <c r="X33" s="252">
        <v>523</v>
      </c>
      <c r="Y33" s="248">
        <v>54839</v>
      </c>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c r="AMK33" s="108"/>
      <c r="AML33" s="108"/>
      <c r="AMM33" s="108"/>
      <c r="AMN33" s="108"/>
      <c r="AMO33" s="108"/>
      <c r="AMP33" s="108"/>
      <c r="AMQ33" s="108"/>
      <c r="AMR33" s="108"/>
      <c r="AMS33" s="108"/>
    </row>
    <row r="34" spans="1:1033" s="180" customFormat="1" ht="12.75" x14ac:dyDescent="0.2">
      <c r="A34" s="248">
        <f t="shared" si="3"/>
        <v>15</v>
      </c>
      <c r="B34" s="248">
        <f t="shared" si="4"/>
        <v>23</v>
      </c>
      <c r="C34" s="248">
        <f t="shared" si="5"/>
        <v>14013</v>
      </c>
      <c r="D34" s="108"/>
      <c r="E34" s="246">
        <v>128</v>
      </c>
      <c r="F34" s="247" t="s">
        <v>235</v>
      </c>
      <c r="G34" s="248">
        <v>14013</v>
      </c>
      <c r="H34" s="249">
        <v>160</v>
      </c>
      <c r="I34" s="250">
        <v>1267</v>
      </c>
      <c r="J34" s="250">
        <v>358</v>
      </c>
      <c r="K34" s="250">
        <v>1006</v>
      </c>
      <c r="L34" s="250">
        <v>3244</v>
      </c>
      <c r="M34" s="250">
        <v>181</v>
      </c>
      <c r="N34" s="250">
        <v>5775</v>
      </c>
      <c r="O34" s="250">
        <v>111</v>
      </c>
      <c r="P34" s="250">
        <v>58</v>
      </c>
      <c r="Q34" s="250">
        <v>170</v>
      </c>
      <c r="R34" s="250">
        <v>1038</v>
      </c>
      <c r="S34" s="250">
        <v>426</v>
      </c>
      <c r="T34" s="251">
        <v>219</v>
      </c>
      <c r="U34" s="108"/>
      <c r="V34" s="248">
        <v>217355</v>
      </c>
      <c r="W34" s="248">
        <v>221413</v>
      </c>
      <c r="X34" s="252">
        <v>19255</v>
      </c>
      <c r="Y34" s="248">
        <v>240668</v>
      </c>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c r="AMK34" s="108"/>
      <c r="AML34" s="108"/>
      <c r="AMM34" s="108"/>
      <c r="AMN34" s="108"/>
      <c r="AMO34" s="108"/>
      <c r="AMP34" s="108"/>
      <c r="AMQ34" s="108"/>
      <c r="AMR34" s="108"/>
      <c r="AMS34" s="108"/>
    </row>
    <row r="35" spans="1:1033" s="180" customFormat="1" ht="12.75" x14ac:dyDescent="0.2">
      <c r="A35" s="248">
        <f t="shared" si="3"/>
        <v>25</v>
      </c>
      <c r="B35" s="248">
        <f t="shared" si="4"/>
        <v>38</v>
      </c>
      <c r="C35" s="248">
        <f t="shared" si="5"/>
        <v>8440</v>
      </c>
      <c r="D35" s="108"/>
      <c r="E35" s="246">
        <v>129</v>
      </c>
      <c r="F35" s="247" t="s">
        <v>236</v>
      </c>
      <c r="G35" s="248">
        <v>8440</v>
      </c>
      <c r="H35" s="249">
        <v>200</v>
      </c>
      <c r="I35" s="250">
        <v>481</v>
      </c>
      <c r="J35" s="250">
        <v>64</v>
      </c>
      <c r="K35" s="250">
        <v>567</v>
      </c>
      <c r="L35" s="250">
        <v>1402</v>
      </c>
      <c r="M35" s="250">
        <v>18</v>
      </c>
      <c r="N35" s="250">
        <v>3601</v>
      </c>
      <c r="O35" s="250">
        <v>5</v>
      </c>
      <c r="P35" s="250">
        <v>184</v>
      </c>
      <c r="Q35" s="250">
        <v>333</v>
      </c>
      <c r="R35" s="250">
        <v>558</v>
      </c>
      <c r="S35" s="250">
        <v>865</v>
      </c>
      <c r="T35" s="251">
        <v>162</v>
      </c>
      <c r="U35" s="108"/>
      <c r="V35" s="248">
        <v>96182</v>
      </c>
      <c r="W35" s="248">
        <v>100528</v>
      </c>
      <c r="X35" s="252">
        <v>4776</v>
      </c>
      <c r="Y35" s="248">
        <v>105304</v>
      </c>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c r="AMK35" s="108"/>
      <c r="AML35" s="108"/>
      <c r="AMM35" s="108"/>
      <c r="AMN35" s="108"/>
      <c r="AMO35" s="108"/>
      <c r="AMP35" s="108"/>
      <c r="AMQ35" s="108"/>
      <c r="AMR35" s="108"/>
      <c r="AMS35" s="108"/>
    </row>
    <row r="36" spans="1:1033" s="180" customFormat="1" ht="12.75" x14ac:dyDescent="0.2">
      <c r="A36" s="248">
        <f t="shared" si="3"/>
        <v>63</v>
      </c>
      <c r="B36" s="248">
        <f t="shared" si="4"/>
        <v>83</v>
      </c>
      <c r="C36" s="248">
        <f t="shared" si="5"/>
        <v>1251</v>
      </c>
      <c r="D36" s="108"/>
      <c r="E36" s="246">
        <v>131</v>
      </c>
      <c r="F36" s="247" t="s">
        <v>237</v>
      </c>
      <c r="G36" s="248">
        <v>1251</v>
      </c>
      <c r="H36" s="249">
        <v>7</v>
      </c>
      <c r="I36" s="250">
        <v>79</v>
      </c>
      <c r="J36" s="250">
        <v>2</v>
      </c>
      <c r="K36" s="250">
        <v>172</v>
      </c>
      <c r="L36" s="250">
        <v>355</v>
      </c>
      <c r="M36" s="250">
        <v>8</v>
      </c>
      <c r="N36" s="250">
        <v>367</v>
      </c>
      <c r="O36" s="250">
        <v>7</v>
      </c>
      <c r="P36" s="250">
        <v>0</v>
      </c>
      <c r="Q36" s="250">
        <v>44</v>
      </c>
      <c r="R36" s="250">
        <v>68</v>
      </c>
      <c r="S36" s="250">
        <v>138</v>
      </c>
      <c r="T36" s="251">
        <v>4</v>
      </c>
      <c r="U36" s="108"/>
      <c r="V36" s="248">
        <v>21707</v>
      </c>
      <c r="W36" s="248">
        <v>21708</v>
      </c>
      <c r="X36" s="252">
        <v>261</v>
      </c>
      <c r="Y36" s="248">
        <v>21969</v>
      </c>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c r="AMK36" s="108"/>
      <c r="AML36" s="108"/>
      <c r="AMM36" s="108"/>
      <c r="AMN36" s="108"/>
      <c r="AMO36" s="108"/>
      <c r="AMP36" s="108"/>
      <c r="AMQ36" s="108"/>
      <c r="AMR36" s="108"/>
      <c r="AMS36" s="108"/>
    </row>
    <row r="37" spans="1:1033" s="180" customFormat="1" ht="12.75" x14ac:dyDescent="0.2">
      <c r="A37" s="248">
        <f t="shared" si="3"/>
        <v>8</v>
      </c>
      <c r="B37" s="248">
        <f t="shared" si="4"/>
        <v>12</v>
      </c>
      <c r="C37" s="248">
        <f t="shared" si="5"/>
        <v>31507</v>
      </c>
      <c r="D37" s="108"/>
      <c r="E37" s="246">
        <v>132</v>
      </c>
      <c r="F37" s="247" t="s">
        <v>238</v>
      </c>
      <c r="G37" s="248">
        <v>31507</v>
      </c>
      <c r="H37" s="249">
        <v>656</v>
      </c>
      <c r="I37" s="250">
        <v>970</v>
      </c>
      <c r="J37" s="250">
        <v>814</v>
      </c>
      <c r="K37" s="250">
        <v>3759</v>
      </c>
      <c r="L37" s="250">
        <v>11570</v>
      </c>
      <c r="M37" s="250">
        <v>1173</v>
      </c>
      <c r="N37" s="250">
        <v>4806</v>
      </c>
      <c r="O37" s="250">
        <v>909</v>
      </c>
      <c r="P37" s="250">
        <v>183</v>
      </c>
      <c r="Q37" s="250">
        <v>1427</v>
      </c>
      <c r="R37" s="250">
        <v>1811</v>
      </c>
      <c r="S37" s="250">
        <v>2212</v>
      </c>
      <c r="T37" s="251">
        <v>1217</v>
      </c>
      <c r="U37" s="108"/>
      <c r="V37" s="248">
        <v>386516</v>
      </c>
      <c r="W37" s="248">
        <v>391164</v>
      </c>
      <c r="X37" s="252">
        <v>21562</v>
      </c>
      <c r="Y37" s="248">
        <v>412726</v>
      </c>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c r="AMK37" s="108"/>
      <c r="AML37" s="108"/>
      <c r="AMM37" s="108"/>
      <c r="AMN37" s="108"/>
      <c r="AMO37" s="108"/>
      <c r="AMP37" s="108"/>
      <c r="AMQ37" s="108"/>
      <c r="AMR37" s="108"/>
      <c r="AMS37" s="108"/>
    </row>
    <row r="38" spans="1:1033" s="180" customFormat="1" ht="12.75" x14ac:dyDescent="0.2">
      <c r="A38" s="248">
        <f t="shared" si="3"/>
        <v>3</v>
      </c>
      <c r="B38" s="248">
        <f t="shared" si="4"/>
        <v>4</v>
      </c>
      <c r="C38" s="248">
        <f t="shared" si="5"/>
        <v>72203</v>
      </c>
      <c r="D38" s="108"/>
      <c r="E38" s="246">
        <v>133</v>
      </c>
      <c r="F38" s="247" t="s">
        <v>239</v>
      </c>
      <c r="G38" s="248">
        <v>72203</v>
      </c>
      <c r="H38" s="249">
        <v>3195</v>
      </c>
      <c r="I38" s="250">
        <v>5306</v>
      </c>
      <c r="J38" s="250">
        <v>2815</v>
      </c>
      <c r="K38" s="250">
        <v>4003</v>
      </c>
      <c r="L38" s="250">
        <v>17048</v>
      </c>
      <c r="M38" s="250">
        <v>5014</v>
      </c>
      <c r="N38" s="250">
        <v>9303</v>
      </c>
      <c r="O38" s="250">
        <v>2910</v>
      </c>
      <c r="P38" s="250">
        <v>519</v>
      </c>
      <c r="Q38" s="250">
        <v>5178</v>
      </c>
      <c r="R38" s="250">
        <v>6034</v>
      </c>
      <c r="S38" s="250">
        <v>6299</v>
      </c>
      <c r="T38" s="251">
        <v>4579</v>
      </c>
      <c r="U38" s="108"/>
      <c r="V38" s="248">
        <v>327223</v>
      </c>
      <c r="W38" s="248">
        <v>333031</v>
      </c>
      <c r="X38" s="252">
        <v>1822</v>
      </c>
      <c r="Y38" s="248">
        <v>334853</v>
      </c>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c r="AMK38" s="108"/>
      <c r="AML38" s="108"/>
      <c r="AMM38" s="108"/>
      <c r="AMN38" s="108"/>
      <c r="AMO38" s="108"/>
      <c r="AMP38" s="108"/>
      <c r="AMQ38" s="108"/>
      <c r="AMR38" s="108"/>
      <c r="AMS38" s="108"/>
    </row>
    <row r="39" spans="1:1033" s="180" customFormat="1" ht="12.75" x14ac:dyDescent="0.2">
      <c r="A39" s="248">
        <f t="shared" si="3"/>
        <v>14</v>
      </c>
      <c r="B39" s="248">
        <f t="shared" si="4"/>
        <v>20</v>
      </c>
      <c r="C39" s="248">
        <f t="shared" si="5"/>
        <v>19546</v>
      </c>
      <c r="D39" s="108"/>
      <c r="E39" s="246">
        <v>134</v>
      </c>
      <c r="F39" s="247" t="s">
        <v>240</v>
      </c>
      <c r="G39" s="248">
        <v>19546</v>
      </c>
      <c r="H39" s="249">
        <v>367</v>
      </c>
      <c r="I39" s="250">
        <v>992</v>
      </c>
      <c r="J39" s="250">
        <v>710</v>
      </c>
      <c r="K39" s="250">
        <v>2679</v>
      </c>
      <c r="L39" s="250">
        <v>5452</v>
      </c>
      <c r="M39" s="250">
        <v>547</v>
      </c>
      <c r="N39" s="250">
        <v>3466</v>
      </c>
      <c r="O39" s="250">
        <v>821</v>
      </c>
      <c r="P39" s="250">
        <v>153</v>
      </c>
      <c r="Q39" s="250">
        <v>850</v>
      </c>
      <c r="R39" s="250">
        <v>1640</v>
      </c>
      <c r="S39" s="250">
        <v>1117</v>
      </c>
      <c r="T39" s="251">
        <v>752</v>
      </c>
      <c r="U39" s="108"/>
      <c r="V39" s="248">
        <v>243905</v>
      </c>
      <c r="W39" s="248">
        <v>251172</v>
      </c>
      <c r="X39" s="252">
        <v>1916</v>
      </c>
      <c r="Y39" s="248">
        <v>253088</v>
      </c>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c r="AMK39" s="108"/>
      <c r="AML39" s="108"/>
      <c r="AMM39" s="108"/>
      <c r="AMN39" s="108"/>
      <c r="AMO39" s="108"/>
      <c r="AMP39" s="108"/>
      <c r="AMQ39" s="108"/>
      <c r="AMR39" s="108"/>
      <c r="AMS39" s="108"/>
    </row>
    <row r="40" spans="1:1033" s="180" customFormat="1" ht="12.75" x14ac:dyDescent="0.2">
      <c r="A40" s="248">
        <f t="shared" si="3"/>
        <v>19</v>
      </c>
      <c r="B40" s="248">
        <f t="shared" si="4"/>
        <v>29</v>
      </c>
      <c r="C40" s="248">
        <f t="shared" si="5"/>
        <v>10928</v>
      </c>
      <c r="D40" s="108"/>
      <c r="E40" s="246">
        <v>135</v>
      </c>
      <c r="F40" s="247" t="s">
        <v>241</v>
      </c>
      <c r="G40" s="248">
        <v>10928</v>
      </c>
      <c r="H40" s="249">
        <v>542</v>
      </c>
      <c r="I40" s="250">
        <v>255</v>
      </c>
      <c r="J40" s="250">
        <v>583</v>
      </c>
      <c r="K40" s="250">
        <v>663</v>
      </c>
      <c r="L40" s="250">
        <v>4369</v>
      </c>
      <c r="M40" s="250">
        <v>132</v>
      </c>
      <c r="N40" s="250">
        <v>1300</v>
      </c>
      <c r="O40" s="250">
        <v>560</v>
      </c>
      <c r="P40" s="250">
        <v>38</v>
      </c>
      <c r="Q40" s="250">
        <v>921</v>
      </c>
      <c r="R40" s="250">
        <v>379</v>
      </c>
      <c r="S40" s="250">
        <v>822</v>
      </c>
      <c r="T40" s="251">
        <v>364</v>
      </c>
      <c r="U40" s="108"/>
      <c r="V40" s="248">
        <v>98573</v>
      </c>
      <c r="W40" s="248">
        <v>100008</v>
      </c>
      <c r="X40" s="252">
        <v>1564</v>
      </c>
      <c r="Y40" s="248">
        <v>101572</v>
      </c>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c r="AMK40" s="108"/>
      <c r="AML40" s="108"/>
      <c r="AMM40" s="108"/>
      <c r="AMN40" s="108"/>
      <c r="AMO40" s="108"/>
      <c r="AMP40" s="108"/>
      <c r="AMQ40" s="108"/>
      <c r="AMR40" s="108"/>
      <c r="AMS40" s="108"/>
    </row>
    <row r="41" spans="1:1033" s="180" customFormat="1" ht="12.75" x14ac:dyDescent="0.2">
      <c r="A41" s="248">
        <f t="shared" si="3"/>
        <v>31</v>
      </c>
      <c r="B41" s="248">
        <f t="shared" si="4"/>
        <v>44</v>
      </c>
      <c r="C41" s="248">
        <f t="shared" si="5"/>
        <v>6172</v>
      </c>
      <c r="D41" s="108"/>
      <c r="E41" s="246">
        <v>136</v>
      </c>
      <c r="F41" s="247" t="s">
        <v>242</v>
      </c>
      <c r="G41" s="248">
        <v>6172</v>
      </c>
      <c r="H41" s="249">
        <v>177</v>
      </c>
      <c r="I41" s="250">
        <v>187</v>
      </c>
      <c r="J41" s="250">
        <v>191</v>
      </c>
      <c r="K41" s="250">
        <v>792</v>
      </c>
      <c r="L41" s="250">
        <v>2184</v>
      </c>
      <c r="M41" s="250">
        <v>114</v>
      </c>
      <c r="N41" s="250">
        <v>997</v>
      </c>
      <c r="O41" s="250">
        <v>28</v>
      </c>
      <c r="P41" s="250">
        <v>3</v>
      </c>
      <c r="Q41" s="250">
        <v>410</v>
      </c>
      <c r="R41" s="250">
        <v>167</v>
      </c>
      <c r="S41" s="250">
        <v>771</v>
      </c>
      <c r="T41" s="251">
        <v>151</v>
      </c>
      <c r="U41" s="108"/>
      <c r="V41" s="248">
        <v>64614</v>
      </c>
      <c r="W41" s="248">
        <v>65553</v>
      </c>
      <c r="X41" s="252">
        <v>302</v>
      </c>
      <c r="Y41" s="248">
        <v>65855</v>
      </c>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c r="AMK41" s="108"/>
      <c r="AML41" s="108"/>
      <c r="AMM41" s="108"/>
      <c r="AMN41" s="108"/>
      <c r="AMO41" s="108"/>
      <c r="AMP41" s="108"/>
      <c r="AMQ41" s="108"/>
      <c r="AMR41" s="108"/>
      <c r="AMS41" s="108"/>
    </row>
    <row r="42" spans="1:1033" s="180" customFormat="1" ht="12.75" x14ac:dyDescent="0.2">
      <c r="A42" s="248">
        <f t="shared" si="3"/>
        <v>70</v>
      </c>
      <c r="B42" s="248">
        <f t="shared" si="4"/>
        <v>92</v>
      </c>
      <c r="C42" s="248">
        <f t="shared" si="5"/>
        <v>631</v>
      </c>
      <c r="D42" s="108"/>
      <c r="E42" s="246">
        <v>137</v>
      </c>
      <c r="F42" s="247" t="s">
        <v>243</v>
      </c>
      <c r="G42" s="248">
        <v>631</v>
      </c>
      <c r="H42" s="249">
        <v>4</v>
      </c>
      <c r="I42" s="250">
        <v>10</v>
      </c>
      <c r="J42" s="250">
        <v>2</v>
      </c>
      <c r="K42" s="250">
        <v>42</v>
      </c>
      <c r="L42" s="250">
        <v>147</v>
      </c>
      <c r="M42" s="250">
        <v>11</v>
      </c>
      <c r="N42" s="250">
        <v>203</v>
      </c>
      <c r="O42" s="250">
        <v>4</v>
      </c>
      <c r="P42" s="250">
        <v>1</v>
      </c>
      <c r="Q42" s="250">
        <v>8</v>
      </c>
      <c r="R42" s="250">
        <v>179</v>
      </c>
      <c r="S42" s="250">
        <v>8</v>
      </c>
      <c r="T42" s="251">
        <v>12</v>
      </c>
      <c r="U42" s="108"/>
      <c r="V42" s="248">
        <v>14511</v>
      </c>
      <c r="W42" s="248">
        <v>15509</v>
      </c>
      <c r="X42" s="252">
        <v>653</v>
      </c>
      <c r="Y42" s="248">
        <v>16162</v>
      </c>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c r="AMK42" s="108"/>
      <c r="AML42" s="108"/>
      <c r="AMM42" s="108"/>
      <c r="AMN42" s="108"/>
      <c r="AMO42" s="108"/>
      <c r="AMP42" s="108"/>
      <c r="AMQ42" s="108"/>
      <c r="AMR42" s="108"/>
      <c r="AMS42" s="108"/>
    </row>
    <row r="43" spans="1:1033" s="180" customFormat="1" ht="12.75" x14ac:dyDescent="0.2">
      <c r="A43" s="258">
        <f t="shared" si="3"/>
        <v>65</v>
      </c>
      <c r="B43" s="258">
        <f t="shared" si="4"/>
        <v>85</v>
      </c>
      <c r="C43" s="258">
        <f t="shared" si="5"/>
        <v>1120</v>
      </c>
      <c r="D43" s="108"/>
      <c r="E43" s="223">
        <v>138</v>
      </c>
      <c r="F43" s="259" t="s">
        <v>244</v>
      </c>
      <c r="G43" s="258">
        <v>1120</v>
      </c>
      <c r="H43" s="260">
        <v>1</v>
      </c>
      <c r="I43" s="261">
        <v>24</v>
      </c>
      <c r="J43" s="261">
        <v>26</v>
      </c>
      <c r="K43" s="261">
        <v>101</v>
      </c>
      <c r="L43" s="261">
        <v>312</v>
      </c>
      <c r="M43" s="261">
        <v>16</v>
      </c>
      <c r="N43" s="261">
        <v>506</v>
      </c>
      <c r="O43" s="261">
        <v>6</v>
      </c>
      <c r="P43" s="261">
        <v>0</v>
      </c>
      <c r="Q43" s="261">
        <v>6</v>
      </c>
      <c r="R43" s="261">
        <v>86</v>
      </c>
      <c r="S43" s="261">
        <v>6</v>
      </c>
      <c r="T43" s="262">
        <v>30</v>
      </c>
      <c r="U43" s="108"/>
      <c r="V43" s="258">
        <v>14693</v>
      </c>
      <c r="W43" s="258">
        <v>14706</v>
      </c>
      <c r="X43" s="263">
        <v>689</v>
      </c>
      <c r="Y43" s="258">
        <v>15395</v>
      </c>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c r="AMK43" s="108"/>
      <c r="AML43" s="108"/>
      <c r="AMM43" s="108"/>
      <c r="AMN43" s="108"/>
      <c r="AMO43" s="108"/>
      <c r="AMP43" s="108"/>
      <c r="AMQ43" s="108"/>
      <c r="AMR43" s="108"/>
      <c r="AMS43" s="108"/>
    </row>
    <row r="44" spans="1:1033" s="233" customFormat="1" ht="12.75" x14ac:dyDescent="0.2">
      <c r="A44" s="264"/>
      <c r="B44" s="264"/>
      <c r="C44" s="264"/>
      <c r="D44" s="201"/>
      <c r="E44" s="265"/>
      <c r="F44" s="266" t="s">
        <v>190</v>
      </c>
      <c r="G44" s="264">
        <v>221633</v>
      </c>
      <c r="H44" s="267">
        <v>6579</v>
      </c>
      <c r="I44" s="232">
        <v>15558</v>
      </c>
      <c r="J44" s="232">
        <v>17581</v>
      </c>
      <c r="K44" s="232">
        <v>24918</v>
      </c>
      <c r="L44" s="232">
        <v>44477</v>
      </c>
      <c r="M44" s="232">
        <v>8951</v>
      </c>
      <c r="N44" s="232">
        <v>39057</v>
      </c>
      <c r="O44" s="232">
        <v>7174</v>
      </c>
      <c r="P44" s="232">
        <v>2914</v>
      </c>
      <c r="Q44" s="232">
        <v>7417</v>
      </c>
      <c r="R44" s="232">
        <v>20181</v>
      </c>
      <c r="S44" s="232">
        <v>16811</v>
      </c>
      <c r="T44" s="268">
        <v>10015</v>
      </c>
      <c r="U44" s="201"/>
      <c r="V44" s="264">
        <v>1611523</v>
      </c>
      <c r="W44" s="232">
        <v>1641947</v>
      </c>
      <c r="X44" s="269">
        <v>77853</v>
      </c>
      <c r="Y44" s="264">
        <v>1719800</v>
      </c>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c r="KQ44" s="201"/>
      <c r="KR44" s="201"/>
      <c r="KS44" s="201"/>
      <c r="KT44" s="201"/>
      <c r="KU44" s="201"/>
      <c r="KV44" s="201"/>
      <c r="KW44" s="201"/>
      <c r="KX44" s="201"/>
      <c r="KY44" s="201"/>
      <c r="KZ44" s="201"/>
      <c r="LA44" s="201"/>
      <c r="LB44" s="201"/>
      <c r="LC44" s="201"/>
      <c r="LD44" s="201"/>
      <c r="LE44" s="201"/>
      <c r="LF44" s="201"/>
      <c r="LG44" s="201"/>
      <c r="LH44" s="201"/>
      <c r="LI44" s="201"/>
      <c r="LJ44" s="201"/>
      <c r="LK44" s="201"/>
      <c r="LL44" s="201"/>
      <c r="LM44" s="201"/>
      <c r="LN44" s="201"/>
      <c r="LO44" s="201"/>
      <c r="LP44" s="201"/>
      <c r="LQ44" s="201"/>
      <c r="LR44" s="201"/>
      <c r="LS44" s="201"/>
      <c r="LT44" s="201"/>
      <c r="LU44" s="201"/>
      <c r="LV44" s="201"/>
      <c r="LW44" s="201"/>
      <c r="LX44" s="201"/>
      <c r="LY44" s="201"/>
      <c r="LZ44" s="201"/>
      <c r="MA44" s="201"/>
      <c r="MB44" s="201"/>
      <c r="MC44" s="201"/>
      <c r="MD44" s="201"/>
      <c r="ME44" s="201"/>
      <c r="MF44" s="201"/>
      <c r="MG44" s="201"/>
      <c r="MH44" s="201"/>
      <c r="MI44" s="201"/>
      <c r="MJ44" s="201"/>
      <c r="MK44" s="201"/>
      <c r="ML44" s="201"/>
      <c r="MM44" s="201"/>
      <c r="MN44" s="201"/>
      <c r="MO44" s="201"/>
      <c r="MP44" s="201"/>
      <c r="MQ44" s="201"/>
      <c r="MR44" s="201"/>
      <c r="MS44" s="201"/>
      <c r="MT44" s="201"/>
      <c r="MU44" s="201"/>
      <c r="MV44" s="201"/>
      <c r="MW44" s="201"/>
      <c r="MX44" s="201"/>
      <c r="MY44" s="201"/>
      <c r="MZ44" s="201"/>
      <c r="NA44" s="201"/>
      <c r="NB44" s="201"/>
      <c r="NC44" s="201"/>
      <c r="ND44" s="201"/>
      <c r="NE44" s="201"/>
      <c r="NF44" s="201"/>
      <c r="NG44" s="201"/>
      <c r="NH44" s="201"/>
      <c r="NI44" s="201"/>
      <c r="NJ44" s="201"/>
      <c r="NK44" s="201"/>
      <c r="NL44" s="201"/>
      <c r="NM44" s="201"/>
      <c r="NN44" s="201"/>
      <c r="NO44" s="201"/>
      <c r="NP44" s="201"/>
      <c r="NQ44" s="201"/>
      <c r="NR44" s="201"/>
      <c r="NS44" s="201"/>
      <c r="NT44" s="201"/>
      <c r="NU44" s="201"/>
      <c r="NV44" s="201"/>
      <c r="NW44" s="201"/>
      <c r="NX44" s="201"/>
      <c r="NY44" s="201"/>
      <c r="NZ44" s="201"/>
      <c r="OA44" s="201"/>
      <c r="OB44" s="201"/>
      <c r="OC44" s="201"/>
      <c r="OD44" s="201"/>
      <c r="OE44" s="201"/>
      <c r="OF44" s="201"/>
      <c r="OG44" s="201"/>
      <c r="OH44" s="201"/>
      <c r="OI44" s="201"/>
      <c r="OJ44" s="201"/>
      <c r="OK44" s="201"/>
      <c r="OL44" s="201"/>
      <c r="OM44" s="201"/>
      <c r="ON44" s="201"/>
      <c r="OO44" s="201"/>
      <c r="OP44" s="201"/>
      <c r="OQ44" s="201"/>
      <c r="OR44" s="201"/>
      <c r="OS44" s="201"/>
      <c r="OT44" s="201"/>
      <c r="OU44" s="201"/>
      <c r="OV44" s="201"/>
      <c r="OW44" s="201"/>
      <c r="OX44" s="201"/>
      <c r="OY44" s="201"/>
      <c r="OZ44" s="201"/>
      <c r="PA44" s="201"/>
      <c r="PB44" s="201"/>
      <c r="PC44" s="201"/>
      <c r="PD44" s="201"/>
      <c r="PE44" s="201"/>
      <c r="PF44" s="201"/>
      <c r="PG44" s="201"/>
      <c r="PH44" s="201"/>
      <c r="PI44" s="201"/>
      <c r="PJ44" s="201"/>
      <c r="PK44" s="201"/>
      <c r="PL44" s="201"/>
      <c r="PM44" s="201"/>
      <c r="PN44" s="201"/>
      <c r="PO44" s="201"/>
      <c r="PP44" s="201"/>
      <c r="PQ44" s="201"/>
      <c r="PR44" s="201"/>
      <c r="PS44" s="201"/>
      <c r="PT44" s="201"/>
      <c r="PU44" s="201"/>
      <c r="PV44" s="201"/>
      <c r="PW44" s="201"/>
      <c r="PX44" s="201"/>
      <c r="PY44" s="201"/>
      <c r="PZ44" s="201"/>
      <c r="QA44" s="201"/>
      <c r="QB44" s="201"/>
      <c r="QC44" s="201"/>
      <c r="QD44" s="201"/>
      <c r="QE44" s="201"/>
      <c r="QF44" s="201"/>
      <c r="QG44" s="201"/>
      <c r="QH44" s="201"/>
      <c r="QI44" s="201"/>
      <c r="QJ44" s="201"/>
      <c r="QK44" s="201"/>
      <c r="QL44" s="201"/>
      <c r="QM44" s="201"/>
      <c r="QN44" s="201"/>
      <c r="QO44" s="201"/>
      <c r="QP44" s="201"/>
      <c r="QQ44" s="201"/>
      <c r="QR44" s="201"/>
      <c r="QS44" s="201"/>
      <c r="QT44" s="201"/>
      <c r="QU44" s="201"/>
      <c r="QV44" s="201"/>
      <c r="QW44" s="201"/>
      <c r="QX44" s="201"/>
      <c r="QY44" s="201"/>
      <c r="QZ44" s="201"/>
      <c r="RA44" s="201"/>
      <c r="RB44" s="201"/>
      <c r="RC44" s="201"/>
      <c r="RD44" s="201"/>
      <c r="RE44" s="201"/>
      <c r="RF44" s="201"/>
      <c r="RG44" s="201"/>
      <c r="RH44" s="201"/>
      <c r="RI44" s="201"/>
      <c r="RJ44" s="201"/>
      <c r="RK44" s="201"/>
      <c r="RL44" s="201"/>
      <c r="RM44" s="201"/>
      <c r="RN44" s="201"/>
      <c r="RO44" s="201"/>
      <c r="RP44" s="201"/>
      <c r="RQ44" s="201"/>
      <c r="RR44" s="201"/>
      <c r="RS44" s="201"/>
      <c r="RT44" s="201"/>
      <c r="RU44" s="201"/>
      <c r="RV44" s="201"/>
      <c r="RW44" s="201"/>
      <c r="RX44" s="201"/>
      <c r="RY44" s="201"/>
      <c r="RZ44" s="201"/>
      <c r="SA44" s="201"/>
      <c r="SB44" s="201"/>
      <c r="SC44" s="201"/>
      <c r="SD44" s="201"/>
      <c r="SE44" s="201"/>
      <c r="SF44" s="201"/>
      <c r="SG44" s="201"/>
      <c r="SH44" s="201"/>
      <c r="SI44" s="201"/>
      <c r="SJ44" s="201"/>
      <c r="SK44" s="201"/>
      <c r="SL44" s="201"/>
      <c r="SM44" s="201"/>
      <c r="SN44" s="201"/>
      <c r="SO44" s="201"/>
      <c r="SP44" s="201"/>
      <c r="SQ44" s="201"/>
      <c r="SR44" s="201"/>
      <c r="SS44" s="201"/>
      <c r="ST44" s="201"/>
      <c r="SU44" s="201"/>
      <c r="SV44" s="201"/>
      <c r="SW44" s="201"/>
      <c r="SX44" s="201"/>
      <c r="SY44" s="201"/>
      <c r="SZ44" s="201"/>
      <c r="TA44" s="201"/>
      <c r="TB44" s="201"/>
      <c r="TC44" s="201"/>
      <c r="TD44" s="201"/>
      <c r="TE44" s="201"/>
      <c r="TF44" s="201"/>
      <c r="TG44" s="201"/>
      <c r="TH44" s="201"/>
      <c r="TI44" s="201"/>
      <c r="TJ44" s="201"/>
      <c r="TK44" s="201"/>
      <c r="TL44" s="201"/>
      <c r="TM44" s="201"/>
      <c r="TN44" s="201"/>
      <c r="TO44" s="201"/>
      <c r="TP44" s="201"/>
      <c r="TQ44" s="201"/>
      <c r="TR44" s="201"/>
      <c r="TS44" s="201"/>
      <c r="TT44" s="201"/>
      <c r="TU44" s="201"/>
      <c r="TV44" s="201"/>
      <c r="TW44" s="201"/>
      <c r="TX44" s="201"/>
      <c r="TY44" s="201"/>
      <c r="TZ44" s="201"/>
      <c r="UA44" s="201"/>
      <c r="UB44" s="201"/>
      <c r="UC44" s="201"/>
      <c r="UD44" s="201"/>
      <c r="UE44" s="201"/>
      <c r="UF44" s="201"/>
      <c r="UG44" s="201"/>
      <c r="UH44" s="201"/>
      <c r="UI44" s="201"/>
      <c r="UJ44" s="201"/>
      <c r="UK44" s="201"/>
      <c r="UL44" s="201"/>
      <c r="UM44" s="201"/>
      <c r="UN44" s="201"/>
      <c r="UO44" s="201"/>
      <c r="UP44" s="201"/>
      <c r="UQ44" s="201"/>
      <c r="UR44" s="201"/>
      <c r="US44" s="201"/>
      <c r="UT44" s="201"/>
      <c r="UU44" s="201"/>
      <c r="UV44" s="201"/>
      <c r="UW44" s="201"/>
      <c r="UX44" s="201"/>
      <c r="UY44" s="201"/>
      <c r="UZ44" s="201"/>
      <c r="VA44" s="201"/>
      <c r="VB44" s="201"/>
      <c r="VC44" s="201"/>
      <c r="VD44" s="201"/>
      <c r="VE44" s="201"/>
      <c r="VF44" s="201"/>
      <c r="VG44" s="201"/>
      <c r="VH44" s="201"/>
      <c r="VI44" s="201"/>
      <c r="VJ44" s="201"/>
      <c r="VK44" s="201"/>
      <c r="VL44" s="201"/>
      <c r="VM44" s="201"/>
      <c r="VN44" s="201"/>
      <c r="VO44" s="201"/>
      <c r="VP44" s="201"/>
      <c r="VQ44" s="201"/>
      <c r="VR44" s="201"/>
      <c r="VS44" s="201"/>
      <c r="VT44" s="201"/>
      <c r="VU44" s="201"/>
      <c r="VV44" s="201"/>
      <c r="VW44" s="201"/>
      <c r="VX44" s="201"/>
      <c r="VY44" s="201"/>
      <c r="VZ44" s="201"/>
      <c r="WA44" s="201"/>
      <c r="WB44" s="201"/>
      <c r="WC44" s="201"/>
      <c r="WD44" s="201"/>
      <c r="WE44" s="201"/>
      <c r="WF44" s="201"/>
      <c r="WG44" s="201"/>
      <c r="WH44" s="201"/>
      <c r="WI44" s="201"/>
      <c r="WJ44" s="201"/>
      <c r="WK44" s="201"/>
      <c r="WL44" s="201"/>
      <c r="WM44" s="201"/>
      <c r="WN44" s="201"/>
      <c r="WO44" s="201"/>
      <c r="WP44" s="201"/>
      <c r="WQ44" s="201"/>
      <c r="WR44" s="201"/>
      <c r="WS44" s="201"/>
      <c r="WT44" s="201"/>
      <c r="WU44" s="201"/>
      <c r="WV44" s="201"/>
      <c r="WW44" s="201"/>
      <c r="WX44" s="201"/>
      <c r="WY44" s="201"/>
      <c r="WZ44" s="201"/>
      <c r="XA44" s="201"/>
      <c r="XB44" s="201"/>
      <c r="XC44" s="201"/>
      <c r="XD44" s="201"/>
      <c r="XE44" s="201"/>
      <c r="XF44" s="201"/>
      <c r="XG44" s="201"/>
      <c r="XH44" s="201"/>
      <c r="XI44" s="201"/>
      <c r="XJ44" s="201"/>
      <c r="XK44" s="201"/>
      <c r="XL44" s="201"/>
      <c r="XM44" s="201"/>
      <c r="XN44" s="201"/>
      <c r="XO44" s="201"/>
      <c r="XP44" s="201"/>
      <c r="XQ44" s="201"/>
      <c r="XR44" s="201"/>
      <c r="XS44" s="201"/>
      <c r="XT44" s="201"/>
      <c r="XU44" s="201"/>
      <c r="XV44" s="201"/>
      <c r="XW44" s="201"/>
      <c r="XX44" s="201"/>
      <c r="XY44" s="201"/>
      <c r="XZ44" s="201"/>
      <c r="YA44" s="201"/>
      <c r="YB44" s="201"/>
      <c r="YC44" s="201"/>
      <c r="YD44" s="201"/>
      <c r="YE44" s="201"/>
      <c r="YF44" s="201"/>
      <c r="YG44" s="201"/>
      <c r="YH44" s="201"/>
      <c r="YI44" s="201"/>
      <c r="YJ44" s="201"/>
      <c r="YK44" s="201"/>
      <c r="YL44" s="201"/>
      <c r="YM44" s="201"/>
      <c r="YN44" s="201"/>
      <c r="YO44" s="201"/>
      <c r="YP44" s="201"/>
      <c r="YQ44" s="201"/>
      <c r="YR44" s="201"/>
      <c r="YS44" s="201"/>
      <c r="YT44" s="201"/>
      <c r="YU44" s="201"/>
      <c r="YV44" s="201"/>
      <c r="YW44" s="201"/>
      <c r="YX44" s="201"/>
      <c r="YY44" s="201"/>
      <c r="YZ44" s="201"/>
      <c r="ZA44" s="201"/>
      <c r="ZB44" s="201"/>
      <c r="ZC44" s="201"/>
      <c r="ZD44" s="201"/>
      <c r="ZE44" s="201"/>
      <c r="ZF44" s="201"/>
      <c r="ZG44" s="201"/>
      <c r="ZH44" s="201"/>
      <c r="ZI44" s="201"/>
      <c r="ZJ44" s="201"/>
      <c r="ZK44" s="201"/>
      <c r="ZL44" s="201"/>
      <c r="ZM44" s="201"/>
      <c r="ZN44" s="201"/>
      <c r="ZO44" s="201"/>
      <c r="ZP44" s="201"/>
      <c r="ZQ44" s="201"/>
      <c r="ZR44" s="201"/>
      <c r="ZS44" s="201"/>
      <c r="ZT44" s="201"/>
      <c r="ZU44" s="201"/>
      <c r="ZV44" s="201"/>
      <c r="ZW44" s="201"/>
      <c r="ZX44" s="201"/>
      <c r="ZY44" s="201"/>
      <c r="ZZ44" s="201"/>
      <c r="AAA44" s="201"/>
      <c r="AAB44" s="201"/>
      <c r="AAC44" s="201"/>
      <c r="AAD44" s="201"/>
      <c r="AAE44" s="201"/>
      <c r="AAF44" s="201"/>
      <c r="AAG44" s="201"/>
      <c r="AAH44" s="201"/>
      <c r="AAI44" s="201"/>
      <c r="AAJ44" s="201"/>
      <c r="AAK44" s="201"/>
      <c r="AAL44" s="201"/>
      <c r="AAM44" s="201"/>
      <c r="AAN44" s="201"/>
      <c r="AAO44" s="201"/>
      <c r="AAP44" s="201"/>
      <c r="AAQ44" s="201"/>
      <c r="AAR44" s="201"/>
      <c r="AAS44" s="201"/>
      <c r="AAT44" s="201"/>
      <c r="AAU44" s="201"/>
      <c r="AAV44" s="201"/>
      <c r="AAW44" s="201"/>
      <c r="AAX44" s="201"/>
      <c r="AAY44" s="201"/>
      <c r="AAZ44" s="201"/>
      <c r="ABA44" s="201"/>
      <c r="ABB44" s="201"/>
      <c r="ABC44" s="201"/>
      <c r="ABD44" s="201"/>
      <c r="ABE44" s="201"/>
      <c r="ABF44" s="201"/>
      <c r="ABG44" s="201"/>
      <c r="ABH44" s="201"/>
      <c r="ABI44" s="201"/>
      <c r="ABJ44" s="201"/>
      <c r="ABK44" s="201"/>
      <c r="ABL44" s="201"/>
      <c r="ABM44" s="201"/>
      <c r="ABN44" s="201"/>
      <c r="ABO44" s="201"/>
      <c r="ABP44" s="201"/>
      <c r="ABQ44" s="201"/>
      <c r="ABR44" s="201"/>
      <c r="ABS44" s="201"/>
      <c r="ABT44" s="201"/>
      <c r="ABU44" s="201"/>
      <c r="ABV44" s="201"/>
      <c r="ABW44" s="201"/>
      <c r="ABX44" s="201"/>
      <c r="ABY44" s="201"/>
      <c r="ABZ44" s="201"/>
      <c r="ACA44" s="201"/>
      <c r="ACB44" s="201"/>
      <c r="ACC44" s="201"/>
      <c r="ACD44" s="201"/>
      <c r="ACE44" s="201"/>
      <c r="ACF44" s="201"/>
      <c r="ACG44" s="201"/>
      <c r="ACH44" s="201"/>
      <c r="ACI44" s="201"/>
      <c r="ACJ44" s="201"/>
      <c r="ACK44" s="201"/>
      <c r="ACL44" s="201"/>
      <c r="ACM44" s="201"/>
      <c r="ACN44" s="201"/>
      <c r="ACO44" s="201"/>
      <c r="ACP44" s="201"/>
      <c r="ACQ44" s="201"/>
      <c r="ACR44" s="201"/>
      <c r="ACS44" s="201"/>
      <c r="ACT44" s="201"/>
      <c r="ACU44" s="201"/>
      <c r="ACV44" s="201"/>
      <c r="ACW44" s="201"/>
      <c r="ACX44" s="201"/>
      <c r="ACY44" s="201"/>
      <c r="ACZ44" s="201"/>
      <c r="ADA44" s="201"/>
      <c r="ADB44" s="201"/>
      <c r="ADC44" s="201"/>
      <c r="ADD44" s="201"/>
      <c r="ADE44" s="201"/>
      <c r="ADF44" s="201"/>
      <c r="ADG44" s="201"/>
      <c r="ADH44" s="201"/>
      <c r="ADI44" s="201"/>
      <c r="ADJ44" s="201"/>
      <c r="ADK44" s="201"/>
      <c r="ADL44" s="201"/>
      <c r="ADM44" s="201"/>
      <c r="ADN44" s="201"/>
      <c r="ADO44" s="201"/>
      <c r="ADP44" s="201"/>
      <c r="ADQ44" s="201"/>
      <c r="ADR44" s="201"/>
      <c r="ADS44" s="201"/>
      <c r="ADT44" s="201"/>
      <c r="ADU44" s="201"/>
      <c r="ADV44" s="201"/>
      <c r="ADW44" s="201"/>
      <c r="ADX44" s="201"/>
      <c r="ADY44" s="201"/>
      <c r="ADZ44" s="201"/>
      <c r="AEA44" s="201"/>
      <c r="AEB44" s="201"/>
      <c r="AEC44" s="201"/>
      <c r="AED44" s="201"/>
      <c r="AEE44" s="201"/>
      <c r="AEF44" s="201"/>
      <c r="AEG44" s="201"/>
      <c r="AEH44" s="201"/>
      <c r="AEI44" s="201"/>
      <c r="AEJ44" s="201"/>
      <c r="AEK44" s="201"/>
      <c r="AEL44" s="201"/>
      <c r="AEM44" s="201"/>
      <c r="AEN44" s="201"/>
      <c r="AEO44" s="201"/>
      <c r="AEP44" s="201"/>
      <c r="AEQ44" s="201"/>
      <c r="AER44" s="201"/>
      <c r="AES44" s="201"/>
      <c r="AET44" s="201"/>
      <c r="AEU44" s="201"/>
      <c r="AEV44" s="201"/>
      <c r="AEW44" s="201"/>
      <c r="AEX44" s="201"/>
      <c r="AEY44" s="201"/>
      <c r="AEZ44" s="201"/>
      <c r="AFA44" s="201"/>
      <c r="AFB44" s="201"/>
      <c r="AFC44" s="201"/>
      <c r="AFD44" s="201"/>
      <c r="AFE44" s="201"/>
      <c r="AFF44" s="201"/>
      <c r="AFG44" s="201"/>
      <c r="AFH44" s="201"/>
      <c r="AFI44" s="201"/>
      <c r="AFJ44" s="201"/>
      <c r="AFK44" s="201"/>
      <c r="AFL44" s="201"/>
      <c r="AFM44" s="201"/>
      <c r="AFN44" s="201"/>
      <c r="AFO44" s="201"/>
      <c r="AFP44" s="201"/>
      <c r="AFQ44" s="201"/>
      <c r="AFR44" s="201"/>
      <c r="AFS44" s="201"/>
      <c r="AFT44" s="201"/>
      <c r="AFU44" s="201"/>
      <c r="AFV44" s="201"/>
      <c r="AFW44" s="201"/>
      <c r="AFX44" s="201"/>
      <c r="AFY44" s="201"/>
      <c r="AFZ44" s="201"/>
      <c r="AGA44" s="201"/>
      <c r="AGB44" s="201"/>
      <c r="AGC44" s="201"/>
      <c r="AGD44" s="201"/>
      <c r="AGE44" s="201"/>
      <c r="AGF44" s="201"/>
      <c r="AGG44" s="201"/>
      <c r="AGH44" s="201"/>
      <c r="AGI44" s="201"/>
      <c r="AGJ44" s="201"/>
      <c r="AGK44" s="201"/>
      <c r="AGL44" s="201"/>
      <c r="AGM44" s="201"/>
      <c r="AGN44" s="201"/>
      <c r="AGO44" s="201"/>
      <c r="AGP44" s="201"/>
      <c r="AGQ44" s="201"/>
      <c r="AGR44" s="201"/>
      <c r="AGS44" s="201"/>
      <c r="AGT44" s="201"/>
      <c r="AGU44" s="201"/>
      <c r="AGV44" s="201"/>
      <c r="AGW44" s="201"/>
      <c r="AGX44" s="201"/>
      <c r="AGY44" s="201"/>
      <c r="AGZ44" s="201"/>
      <c r="AHA44" s="201"/>
      <c r="AHB44" s="201"/>
      <c r="AHC44" s="201"/>
      <c r="AHD44" s="201"/>
      <c r="AHE44" s="201"/>
      <c r="AHF44" s="201"/>
      <c r="AHG44" s="201"/>
      <c r="AHH44" s="201"/>
      <c r="AHI44" s="201"/>
      <c r="AHJ44" s="201"/>
      <c r="AHK44" s="201"/>
      <c r="AHL44" s="201"/>
      <c r="AHM44" s="201"/>
      <c r="AHN44" s="201"/>
      <c r="AHO44" s="201"/>
      <c r="AHP44" s="201"/>
      <c r="AHQ44" s="201"/>
      <c r="AHR44" s="201"/>
      <c r="AHS44" s="201"/>
      <c r="AHT44" s="201"/>
      <c r="AHU44" s="201"/>
      <c r="AHV44" s="201"/>
      <c r="AHW44" s="201"/>
      <c r="AHX44" s="201"/>
      <c r="AHY44" s="201"/>
      <c r="AHZ44" s="201"/>
      <c r="AIA44" s="201"/>
      <c r="AIB44" s="201"/>
      <c r="AIC44" s="201"/>
      <c r="AID44" s="201"/>
      <c r="AIE44" s="201"/>
      <c r="AIF44" s="201"/>
      <c r="AIG44" s="201"/>
      <c r="AIH44" s="201"/>
      <c r="AII44" s="201"/>
      <c r="AIJ44" s="201"/>
      <c r="AIK44" s="201"/>
      <c r="AIL44" s="201"/>
      <c r="AIM44" s="201"/>
      <c r="AIN44" s="201"/>
      <c r="AIO44" s="201"/>
      <c r="AIP44" s="201"/>
      <c r="AIQ44" s="201"/>
      <c r="AIR44" s="201"/>
      <c r="AIS44" s="201"/>
      <c r="AIT44" s="201"/>
      <c r="AIU44" s="201"/>
      <c r="AIV44" s="201"/>
      <c r="AIW44" s="201"/>
      <c r="AIX44" s="201"/>
      <c r="AIY44" s="201"/>
      <c r="AIZ44" s="201"/>
      <c r="AJA44" s="201"/>
      <c r="AJB44" s="201"/>
      <c r="AJC44" s="201"/>
      <c r="AJD44" s="201"/>
      <c r="AJE44" s="201"/>
      <c r="AJF44" s="201"/>
      <c r="AJG44" s="201"/>
      <c r="AJH44" s="201"/>
      <c r="AJI44" s="201"/>
      <c r="AJJ44" s="201"/>
      <c r="AJK44" s="201"/>
      <c r="AJL44" s="201"/>
      <c r="AJM44" s="201"/>
      <c r="AJN44" s="201"/>
      <c r="AJO44" s="201"/>
      <c r="AJP44" s="201"/>
      <c r="AJQ44" s="201"/>
      <c r="AJR44" s="201"/>
      <c r="AJS44" s="201"/>
      <c r="AJT44" s="201"/>
      <c r="AJU44" s="201"/>
      <c r="AJV44" s="201"/>
      <c r="AJW44" s="201"/>
      <c r="AJX44" s="201"/>
      <c r="AJY44" s="201"/>
      <c r="AJZ44" s="201"/>
      <c r="AKA44" s="201"/>
      <c r="AKB44" s="201"/>
      <c r="AKC44" s="201"/>
      <c r="AKD44" s="201"/>
      <c r="AKE44" s="201"/>
      <c r="AKF44" s="201"/>
      <c r="AKG44" s="201"/>
      <c r="AKH44" s="201"/>
      <c r="AKI44" s="201"/>
      <c r="AKJ44" s="201"/>
      <c r="AKK44" s="201"/>
      <c r="AKL44" s="201"/>
      <c r="AKM44" s="201"/>
      <c r="AKN44" s="201"/>
      <c r="AKO44" s="201"/>
      <c r="AKP44" s="201"/>
      <c r="AKQ44" s="201"/>
      <c r="AKR44" s="201"/>
      <c r="AKS44" s="201"/>
      <c r="AKT44" s="201"/>
      <c r="AKU44" s="201"/>
      <c r="AKV44" s="201"/>
      <c r="AKW44" s="201"/>
      <c r="AKX44" s="201"/>
      <c r="AKY44" s="201"/>
      <c r="AKZ44" s="201"/>
      <c r="ALA44" s="201"/>
      <c r="ALB44" s="201"/>
      <c r="ALC44" s="201"/>
      <c r="ALD44" s="201"/>
      <c r="ALE44" s="201"/>
      <c r="ALF44" s="201"/>
      <c r="ALG44" s="201"/>
      <c r="ALH44" s="201"/>
      <c r="ALI44" s="201"/>
      <c r="ALJ44" s="201"/>
      <c r="ALK44" s="201"/>
      <c r="ALL44" s="201"/>
      <c r="ALM44" s="201"/>
      <c r="ALN44" s="201"/>
      <c r="ALO44" s="201"/>
      <c r="ALP44" s="201"/>
      <c r="ALQ44" s="201"/>
      <c r="ALR44" s="201"/>
      <c r="ALS44" s="201"/>
      <c r="ALT44" s="201"/>
      <c r="ALU44" s="201"/>
      <c r="ALV44" s="201"/>
      <c r="ALW44" s="201"/>
      <c r="ALX44" s="201"/>
      <c r="ALY44" s="201"/>
      <c r="ALZ44" s="201"/>
      <c r="AMA44" s="201"/>
      <c r="AMB44" s="201"/>
      <c r="AMC44" s="201"/>
      <c r="AMD44" s="201"/>
      <c r="AME44" s="201"/>
      <c r="AMF44" s="201"/>
      <c r="AMG44" s="201"/>
      <c r="AMH44" s="201"/>
      <c r="AMI44" s="201"/>
      <c r="AMJ44" s="201"/>
      <c r="AMK44" s="201"/>
      <c r="AML44" s="201"/>
      <c r="AMM44" s="201"/>
      <c r="AMN44" s="201"/>
      <c r="AMO44" s="201"/>
      <c r="AMP44" s="201"/>
      <c r="AMQ44" s="201"/>
      <c r="AMR44" s="201"/>
      <c r="AMS44" s="201"/>
    </row>
    <row r="45" spans="1:1033" s="180" customFormat="1" ht="12.75" x14ac:dyDescent="0.2">
      <c r="A45" s="248">
        <f t="shared" ref="A45:A46" si="6">RANK(C45,C$8:C$95)</f>
        <v>45</v>
      </c>
      <c r="B45" s="248">
        <f>RANK(C45,C$8:C$119)</f>
        <v>63</v>
      </c>
      <c r="C45" s="248">
        <f>G45</f>
        <v>2654</v>
      </c>
      <c r="D45" s="108"/>
      <c r="E45" s="246">
        <v>201</v>
      </c>
      <c r="F45" s="247" t="s">
        <v>245</v>
      </c>
      <c r="G45" s="248">
        <v>2654</v>
      </c>
      <c r="H45" s="249">
        <v>89</v>
      </c>
      <c r="I45" s="250">
        <v>143</v>
      </c>
      <c r="J45" s="250">
        <v>114</v>
      </c>
      <c r="K45" s="250">
        <v>328</v>
      </c>
      <c r="L45" s="250">
        <v>618</v>
      </c>
      <c r="M45" s="250">
        <v>232</v>
      </c>
      <c r="N45" s="250">
        <v>393</v>
      </c>
      <c r="O45" s="250">
        <v>97</v>
      </c>
      <c r="P45" s="250">
        <v>32</v>
      </c>
      <c r="Q45" s="250">
        <v>73</v>
      </c>
      <c r="R45" s="250">
        <v>203</v>
      </c>
      <c r="S45" s="250">
        <v>209</v>
      </c>
      <c r="T45" s="251">
        <v>123</v>
      </c>
      <c r="U45" s="108"/>
      <c r="V45" s="248">
        <v>24497</v>
      </c>
      <c r="W45" s="250">
        <v>24677</v>
      </c>
      <c r="X45" s="252">
        <v>407</v>
      </c>
      <c r="Y45" s="248">
        <v>25084</v>
      </c>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c r="AMK45" s="108"/>
      <c r="AML45" s="108"/>
      <c r="AMM45" s="108"/>
      <c r="AMN45" s="108"/>
      <c r="AMO45" s="108"/>
      <c r="AMP45" s="108"/>
      <c r="AMQ45" s="108"/>
      <c r="AMR45" s="108"/>
      <c r="AMS45" s="108"/>
    </row>
    <row r="46" spans="1:1033" s="180" customFormat="1" ht="12.75" x14ac:dyDescent="0.2">
      <c r="A46" s="254">
        <f t="shared" si="6"/>
        <v>37</v>
      </c>
      <c r="B46" s="254">
        <f>RANK(C46,C$8:C$119)</f>
        <v>52</v>
      </c>
      <c r="C46" s="254">
        <f>G46</f>
        <v>4303</v>
      </c>
      <c r="D46" s="108"/>
      <c r="E46" s="246">
        <v>202</v>
      </c>
      <c r="F46" s="247" t="s">
        <v>246</v>
      </c>
      <c r="G46" s="254">
        <v>4303</v>
      </c>
      <c r="H46" s="255">
        <v>74</v>
      </c>
      <c r="I46" s="256">
        <v>168</v>
      </c>
      <c r="J46" s="256">
        <v>101</v>
      </c>
      <c r="K46" s="256">
        <v>387</v>
      </c>
      <c r="L46" s="256">
        <v>1861</v>
      </c>
      <c r="M46" s="256">
        <v>112</v>
      </c>
      <c r="N46" s="256">
        <v>715</v>
      </c>
      <c r="O46" s="256">
        <v>110</v>
      </c>
      <c r="P46" s="256">
        <v>13</v>
      </c>
      <c r="Q46" s="256">
        <v>166</v>
      </c>
      <c r="R46" s="256">
        <v>142</v>
      </c>
      <c r="S46" s="256">
        <v>286</v>
      </c>
      <c r="T46" s="257">
        <v>168</v>
      </c>
      <c r="U46" s="108"/>
      <c r="V46" s="254">
        <v>37158</v>
      </c>
      <c r="W46" s="256">
        <v>37773</v>
      </c>
      <c r="X46" s="252">
        <v>1272</v>
      </c>
      <c r="Y46" s="248">
        <v>39045</v>
      </c>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c r="AMK46" s="108"/>
      <c r="AML46" s="108"/>
      <c r="AMM46" s="108"/>
      <c r="AMN46" s="108"/>
      <c r="AMO46" s="108"/>
      <c r="AMP46" s="108"/>
      <c r="AMQ46" s="108"/>
      <c r="AMR46" s="108"/>
      <c r="AMS46" s="108"/>
    </row>
    <row r="47" spans="1:1033" s="180" customFormat="1" ht="12.75" x14ac:dyDescent="0.2">
      <c r="A47" s="253"/>
      <c r="B47" s="253"/>
      <c r="C47" s="253"/>
      <c r="D47" s="108"/>
      <c r="E47" s="246">
        <v>203</v>
      </c>
      <c r="F47" s="247" t="s">
        <v>247</v>
      </c>
      <c r="G47" s="254" t="s">
        <v>135</v>
      </c>
      <c r="H47" s="255" t="s">
        <v>135</v>
      </c>
      <c r="I47" s="256" t="s">
        <v>135</v>
      </c>
      <c r="J47" s="256" t="s">
        <v>135</v>
      </c>
      <c r="K47" s="256" t="s">
        <v>135</v>
      </c>
      <c r="L47" s="256" t="s">
        <v>135</v>
      </c>
      <c r="M47" s="256" t="s">
        <v>135</v>
      </c>
      <c r="N47" s="256" t="s">
        <v>135</v>
      </c>
      <c r="O47" s="256" t="s">
        <v>135</v>
      </c>
      <c r="P47" s="256" t="s">
        <v>135</v>
      </c>
      <c r="Q47" s="256" t="s">
        <v>135</v>
      </c>
      <c r="R47" s="256" t="s">
        <v>135</v>
      </c>
      <c r="S47" s="256" t="s">
        <v>135</v>
      </c>
      <c r="T47" s="257" t="s">
        <v>135</v>
      </c>
      <c r="U47" s="108"/>
      <c r="V47" s="254" t="s">
        <v>135</v>
      </c>
      <c r="W47" s="256" t="s">
        <v>135</v>
      </c>
      <c r="X47" s="252">
        <v>843</v>
      </c>
      <c r="Y47" s="248">
        <v>843</v>
      </c>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c r="AMK47" s="108"/>
      <c r="AML47" s="108"/>
      <c r="AMM47" s="108"/>
      <c r="AMN47" s="108"/>
      <c r="AMO47" s="108"/>
      <c r="AMP47" s="108"/>
      <c r="AMQ47" s="108"/>
      <c r="AMR47" s="108"/>
      <c r="AMS47" s="108"/>
    </row>
    <row r="48" spans="1:1033" s="180" customFormat="1" ht="12.75" x14ac:dyDescent="0.2">
      <c r="A48" s="248">
        <f t="shared" ref="A48:A95" si="7">RANK(C48,C$8:C$95)</f>
        <v>47</v>
      </c>
      <c r="B48" s="248">
        <f t="shared" ref="B48:B66" si="8">RANK(C48,C$8:C$119)</f>
        <v>67</v>
      </c>
      <c r="C48" s="248">
        <f t="shared" ref="C48:C66" si="9">G48</f>
        <v>2219</v>
      </c>
      <c r="D48" s="108"/>
      <c r="E48" s="246">
        <v>204</v>
      </c>
      <c r="F48" s="247" t="s">
        <v>248</v>
      </c>
      <c r="G48" s="248">
        <v>2219</v>
      </c>
      <c r="H48" s="249">
        <v>79</v>
      </c>
      <c r="I48" s="250">
        <v>199</v>
      </c>
      <c r="J48" s="250">
        <v>70</v>
      </c>
      <c r="K48" s="250">
        <v>447</v>
      </c>
      <c r="L48" s="250">
        <v>490</v>
      </c>
      <c r="M48" s="250">
        <v>6</v>
      </c>
      <c r="N48" s="250">
        <v>502</v>
      </c>
      <c r="O48" s="250">
        <v>88</v>
      </c>
      <c r="P48" s="250">
        <v>45</v>
      </c>
      <c r="Q48" s="250">
        <v>59</v>
      </c>
      <c r="R48" s="250">
        <v>188</v>
      </c>
      <c r="S48" s="250">
        <v>43</v>
      </c>
      <c r="T48" s="251">
        <v>3</v>
      </c>
      <c r="U48" s="108"/>
      <c r="V48" s="248">
        <v>24652</v>
      </c>
      <c r="W48" s="250">
        <v>25604</v>
      </c>
      <c r="X48" s="252">
        <v>206</v>
      </c>
      <c r="Y48" s="248">
        <v>25810</v>
      </c>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c r="AMK48" s="108"/>
      <c r="AML48" s="108"/>
      <c r="AMM48" s="108"/>
      <c r="AMN48" s="108"/>
      <c r="AMO48" s="108"/>
      <c r="AMP48" s="108"/>
      <c r="AMQ48" s="108"/>
      <c r="AMR48" s="108"/>
      <c r="AMS48" s="108"/>
    </row>
    <row r="49" spans="1:1033" s="180" customFormat="1" ht="12.75" x14ac:dyDescent="0.2">
      <c r="A49" s="248">
        <f t="shared" si="7"/>
        <v>46</v>
      </c>
      <c r="B49" s="248">
        <f t="shared" si="8"/>
        <v>66</v>
      </c>
      <c r="C49" s="248">
        <f t="shared" si="9"/>
        <v>2248</v>
      </c>
      <c r="D49" s="108"/>
      <c r="E49" s="246">
        <v>205</v>
      </c>
      <c r="F49" s="247" t="s">
        <v>249</v>
      </c>
      <c r="G49" s="248">
        <v>2248</v>
      </c>
      <c r="H49" s="249">
        <v>82</v>
      </c>
      <c r="I49" s="250">
        <v>24</v>
      </c>
      <c r="J49" s="250">
        <v>48</v>
      </c>
      <c r="K49" s="250">
        <v>429</v>
      </c>
      <c r="L49" s="250">
        <v>624</v>
      </c>
      <c r="M49" s="250">
        <v>90</v>
      </c>
      <c r="N49" s="250">
        <v>614</v>
      </c>
      <c r="O49" s="250">
        <v>24</v>
      </c>
      <c r="P49" s="250">
        <v>5</v>
      </c>
      <c r="Q49" s="250">
        <v>30</v>
      </c>
      <c r="R49" s="250">
        <v>45</v>
      </c>
      <c r="S49" s="250">
        <v>86</v>
      </c>
      <c r="T49" s="251">
        <v>147</v>
      </c>
      <c r="U49" s="108"/>
      <c r="V49" s="248">
        <v>23302</v>
      </c>
      <c r="W49" s="250">
        <v>23740</v>
      </c>
      <c r="X49" s="252">
        <v>448</v>
      </c>
      <c r="Y49" s="248">
        <v>24188</v>
      </c>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c r="AMK49" s="108"/>
      <c r="AML49" s="108"/>
      <c r="AMM49" s="108"/>
      <c r="AMN49" s="108"/>
      <c r="AMO49" s="108"/>
      <c r="AMP49" s="108"/>
      <c r="AMQ49" s="108"/>
      <c r="AMR49" s="108"/>
      <c r="AMS49" s="108"/>
    </row>
    <row r="50" spans="1:1033" s="180" customFormat="1" ht="12.75" x14ac:dyDescent="0.2">
      <c r="A50" s="248">
        <f t="shared" si="7"/>
        <v>36</v>
      </c>
      <c r="B50" s="248">
        <f t="shared" si="8"/>
        <v>50</v>
      </c>
      <c r="C50" s="248">
        <f t="shared" si="9"/>
        <v>4834</v>
      </c>
      <c r="D50" s="108"/>
      <c r="E50" s="246">
        <v>206</v>
      </c>
      <c r="F50" s="247" t="s">
        <v>250</v>
      </c>
      <c r="G50" s="248">
        <v>4834</v>
      </c>
      <c r="H50" s="249">
        <v>82</v>
      </c>
      <c r="I50" s="250">
        <v>158</v>
      </c>
      <c r="J50" s="250">
        <v>640</v>
      </c>
      <c r="K50" s="250">
        <v>864</v>
      </c>
      <c r="L50" s="250">
        <v>653</v>
      </c>
      <c r="M50" s="250">
        <v>221</v>
      </c>
      <c r="N50" s="250">
        <v>879</v>
      </c>
      <c r="O50" s="250">
        <v>156</v>
      </c>
      <c r="P50" s="250">
        <v>135</v>
      </c>
      <c r="Q50" s="250">
        <v>103</v>
      </c>
      <c r="R50" s="250">
        <v>295</v>
      </c>
      <c r="S50" s="250">
        <v>471</v>
      </c>
      <c r="T50" s="251">
        <v>177</v>
      </c>
      <c r="U50" s="108"/>
      <c r="V50" s="248">
        <v>38323</v>
      </c>
      <c r="W50" s="250">
        <v>39405</v>
      </c>
      <c r="X50" s="252">
        <v>338</v>
      </c>
      <c r="Y50" s="248">
        <v>39743</v>
      </c>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c r="AMK50" s="108"/>
      <c r="AML50" s="108"/>
      <c r="AMM50" s="108"/>
      <c r="AMN50" s="108"/>
      <c r="AMO50" s="108"/>
      <c r="AMP50" s="108"/>
      <c r="AMQ50" s="108"/>
      <c r="AMR50" s="108"/>
      <c r="AMS50" s="108"/>
    </row>
    <row r="51" spans="1:1033" s="180" customFormat="1" ht="12.75" x14ac:dyDescent="0.2">
      <c r="A51" s="254">
        <f t="shared" si="7"/>
        <v>48</v>
      </c>
      <c r="B51" s="254">
        <f t="shared" si="8"/>
        <v>68</v>
      </c>
      <c r="C51" s="254">
        <f t="shared" si="9"/>
        <v>1880</v>
      </c>
      <c r="D51" s="108"/>
      <c r="E51" s="246">
        <v>207</v>
      </c>
      <c r="F51" s="247" t="s">
        <v>251</v>
      </c>
      <c r="G51" s="254">
        <v>1880</v>
      </c>
      <c r="H51" s="255">
        <v>0</v>
      </c>
      <c r="I51" s="256">
        <v>41</v>
      </c>
      <c r="J51" s="256">
        <v>0</v>
      </c>
      <c r="K51" s="256">
        <v>10</v>
      </c>
      <c r="L51" s="256">
        <v>1</v>
      </c>
      <c r="M51" s="256">
        <v>0</v>
      </c>
      <c r="N51" s="256">
        <v>1827</v>
      </c>
      <c r="O51" s="256">
        <v>0</v>
      </c>
      <c r="P51" s="256">
        <v>0</v>
      </c>
      <c r="Q51" s="256">
        <v>0</v>
      </c>
      <c r="R51" s="256">
        <v>0</v>
      </c>
      <c r="S51" s="256">
        <v>1</v>
      </c>
      <c r="T51" s="257">
        <v>0</v>
      </c>
      <c r="U51" s="108"/>
      <c r="V51" s="254">
        <v>0</v>
      </c>
      <c r="W51" s="256">
        <v>0</v>
      </c>
      <c r="X51" s="252">
        <v>10</v>
      </c>
      <c r="Y51" s="248">
        <v>2508</v>
      </c>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c r="AMK51" s="108"/>
      <c r="AML51" s="108"/>
      <c r="AMM51" s="108"/>
      <c r="AMN51" s="108"/>
      <c r="AMO51" s="108"/>
      <c r="AMP51" s="108"/>
      <c r="AMQ51" s="108"/>
      <c r="AMR51" s="108"/>
      <c r="AMS51" s="108"/>
    </row>
    <row r="52" spans="1:1033" s="180" customFormat="1" ht="12.75" x14ac:dyDescent="0.2">
      <c r="A52" s="254">
        <f t="shared" si="7"/>
        <v>81</v>
      </c>
      <c r="B52" s="254">
        <f t="shared" si="8"/>
        <v>104</v>
      </c>
      <c r="C52" s="254">
        <f t="shared" si="9"/>
        <v>0</v>
      </c>
      <c r="D52" s="108"/>
      <c r="E52" s="246">
        <v>208</v>
      </c>
      <c r="F52" s="247" t="s">
        <v>252</v>
      </c>
      <c r="G52" s="254">
        <v>0</v>
      </c>
      <c r="H52" s="255">
        <v>0</v>
      </c>
      <c r="I52" s="256">
        <v>0</v>
      </c>
      <c r="J52" s="256">
        <v>0</v>
      </c>
      <c r="K52" s="256">
        <v>0</v>
      </c>
      <c r="L52" s="256">
        <v>0</v>
      </c>
      <c r="M52" s="256">
        <v>0</v>
      </c>
      <c r="N52" s="256">
        <v>0</v>
      </c>
      <c r="O52" s="256">
        <v>0</v>
      </c>
      <c r="P52" s="256">
        <v>0</v>
      </c>
      <c r="Q52" s="256">
        <v>0</v>
      </c>
      <c r="R52" s="256">
        <v>0</v>
      </c>
      <c r="S52" s="256">
        <v>0</v>
      </c>
      <c r="T52" s="257">
        <v>0</v>
      </c>
      <c r="U52" s="108"/>
      <c r="V52" s="254">
        <v>0</v>
      </c>
      <c r="W52" s="256">
        <v>0</v>
      </c>
      <c r="X52" s="252">
        <v>0</v>
      </c>
      <c r="Y52" s="248">
        <v>581</v>
      </c>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c r="AMK52" s="108"/>
      <c r="AML52" s="108"/>
      <c r="AMM52" s="108"/>
      <c r="AMN52" s="108"/>
      <c r="AMO52" s="108"/>
      <c r="AMP52" s="108"/>
      <c r="AMQ52" s="108"/>
      <c r="AMR52" s="108"/>
      <c r="AMS52" s="108"/>
    </row>
    <row r="53" spans="1:1033" s="180" customFormat="1" ht="12.75" x14ac:dyDescent="0.2">
      <c r="A53" s="248">
        <f t="shared" si="7"/>
        <v>42</v>
      </c>
      <c r="B53" s="248">
        <f t="shared" si="8"/>
        <v>58</v>
      </c>
      <c r="C53" s="248">
        <f t="shared" si="9"/>
        <v>3325</v>
      </c>
      <c r="D53" s="108"/>
      <c r="E53" s="246">
        <v>209</v>
      </c>
      <c r="F53" s="247" t="s">
        <v>253</v>
      </c>
      <c r="G53" s="248">
        <v>3325</v>
      </c>
      <c r="H53" s="249">
        <v>67</v>
      </c>
      <c r="I53" s="250">
        <v>226</v>
      </c>
      <c r="J53" s="250">
        <v>138</v>
      </c>
      <c r="K53" s="250">
        <v>571</v>
      </c>
      <c r="L53" s="250">
        <v>695</v>
      </c>
      <c r="M53" s="250">
        <v>231</v>
      </c>
      <c r="N53" s="250">
        <v>454</v>
      </c>
      <c r="O53" s="250">
        <v>60</v>
      </c>
      <c r="P53" s="250">
        <v>12</v>
      </c>
      <c r="Q53" s="250">
        <v>192</v>
      </c>
      <c r="R53" s="250">
        <v>130</v>
      </c>
      <c r="S53" s="250">
        <v>263</v>
      </c>
      <c r="T53" s="251">
        <v>286</v>
      </c>
      <c r="U53" s="108"/>
      <c r="V53" s="248">
        <v>26740</v>
      </c>
      <c r="W53" s="250">
        <v>27370</v>
      </c>
      <c r="X53" s="252">
        <v>457</v>
      </c>
      <c r="Y53" s="248">
        <v>27827</v>
      </c>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c r="AMK53" s="108"/>
      <c r="AML53" s="108"/>
      <c r="AMM53" s="108"/>
      <c r="AMN53" s="108"/>
      <c r="AMO53" s="108"/>
      <c r="AMP53" s="108"/>
      <c r="AMQ53" s="108"/>
      <c r="AMR53" s="108"/>
      <c r="AMS53" s="108"/>
    </row>
    <row r="54" spans="1:1033" s="180" customFormat="1" ht="12.75" x14ac:dyDescent="0.2">
      <c r="A54" s="248">
        <f t="shared" si="7"/>
        <v>66</v>
      </c>
      <c r="B54" s="248">
        <f t="shared" si="8"/>
        <v>87</v>
      </c>
      <c r="C54" s="248">
        <f t="shared" si="9"/>
        <v>930</v>
      </c>
      <c r="D54" s="108"/>
      <c r="E54" s="246">
        <v>210</v>
      </c>
      <c r="F54" s="247" t="s">
        <v>254</v>
      </c>
      <c r="G54" s="248">
        <v>930</v>
      </c>
      <c r="H54" s="249">
        <v>54</v>
      </c>
      <c r="I54" s="250">
        <v>45</v>
      </c>
      <c r="J54" s="250">
        <v>16</v>
      </c>
      <c r="K54" s="250">
        <v>106</v>
      </c>
      <c r="L54" s="250">
        <v>205</v>
      </c>
      <c r="M54" s="250">
        <v>12</v>
      </c>
      <c r="N54" s="250">
        <v>231</v>
      </c>
      <c r="O54" s="250">
        <v>71</v>
      </c>
      <c r="P54" s="250">
        <v>15</v>
      </c>
      <c r="Q54" s="250">
        <v>47</v>
      </c>
      <c r="R54" s="250">
        <v>58</v>
      </c>
      <c r="S54" s="250">
        <v>47</v>
      </c>
      <c r="T54" s="251">
        <v>23</v>
      </c>
      <c r="U54" s="108"/>
      <c r="V54" s="248">
        <v>15665</v>
      </c>
      <c r="W54" s="250">
        <v>15833</v>
      </c>
      <c r="X54" s="252">
        <v>14</v>
      </c>
      <c r="Y54" s="248">
        <v>15847</v>
      </c>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c r="AMK54" s="108"/>
      <c r="AML54" s="108"/>
      <c r="AMM54" s="108"/>
      <c r="AMN54" s="108"/>
      <c r="AMO54" s="108"/>
      <c r="AMP54" s="108"/>
      <c r="AMQ54" s="108"/>
      <c r="AMR54" s="108"/>
      <c r="AMS54" s="108"/>
    </row>
    <row r="55" spans="1:1033" s="180" customFormat="1" ht="12.75" x14ac:dyDescent="0.2">
      <c r="A55" s="248">
        <f t="shared" si="7"/>
        <v>35</v>
      </c>
      <c r="B55" s="248">
        <f t="shared" si="8"/>
        <v>49</v>
      </c>
      <c r="C55" s="248">
        <f t="shared" si="9"/>
        <v>4995</v>
      </c>
      <c r="D55" s="108"/>
      <c r="E55" s="246">
        <v>211</v>
      </c>
      <c r="F55" s="247" t="s">
        <v>255</v>
      </c>
      <c r="G55" s="248">
        <v>4995</v>
      </c>
      <c r="H55" s="249">
        <v>221</v>
      </c>
      <c r="I55" s="250">
        <v>422</v>
      </c>
      <c r="J55" s="250">
        <v>249</v>
      </c>
      <c r="K55" s="250">
        <v>598</v>
      </c>
      <c r="L55" s="250">
        <v>758</v>
      </c>
      <c r="M55" s="250">
        <v>214</v>
      </c>
      <c r="N55" s="250">
        <v>925</v>
      </c>
      <c r="O55" s="250">
        <v>248</v>
      </c>
      <c r="P55" s="250">
        <v>109</v>
      </c>
      <c r="Q55" s="250">
        <v>205</v>
      </c>
      <c r="R55" s="250">
        <v>430</v>
      </c>
      <c r="S55" s="250">
        <v>314</v>
      </c>
      <c r="T55" s="251">
        <v>302</v>
      </c>
      <c r="U55" s="108"/>
      <c r="V55" s="248">
        <v>48578</v>
      </c>
      <c r="W55" s="250">
        <v>48581</v>
      </c>
      <c r="X55" s="252">
        <v>19</v>
      </c>
      <c r="Y55" s="248">
        <v>48600</v>
      </c>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c r="AMK55" s="108"/>
      <c r="AML55" s="108"/>
      <c r="AMM55" s="108"/>
      <c r="AMN55" s="108"/>
      <c r="AMO55" s="108"/>
      <c r="AMP55" s="108"/>
      <c r="AMQ55" s="108"/>
      <c r="AMR55" s="108"/>
      <c r="AMS55" s="108"/>
    </row>
    <row r="56" spans="1:1033" s="180" customFormat="1" ht="12.75" x14ac:dyDescent="0.2">
      <c r="A56" s="248">
        <f t="shared" si="7"/>
        <v>32</v>
      </c>
      <c r="B56" s="248">
        <f t="shared" si="8"/>
        <v>46</v>
      </c>
      <c r="C56" s="248">
        <f t="shared" si="9"/>
        <v>5737</v>
      </c>
      <c r="D56" s="108"/>
      <c r="E56" s="246">
        <v>212</v>
      </c>
      <c r="F56" s="247" t="s">
        <v>256</v>
      </c>
      <c r="G56" s="248">
        <v>5737</v>
      </c>
      <c r="H56" s="249">
        <v>329</v>
      </c>
      <c r="I56" s="250">
        <v>256</v>
      </c>
      <c r="J56" s="250">
        <v>108</v>
      </c>
      <c r="K56" s="250">
        <v>713</v>
      </c>
      <c r="L56" s="250">
        <v>1894</v>
      </c>
      <c r="M56" s="250">
        <v>86</v>
      </c>
      <c r="N56" s="250">
        <v>770</v>
      </c>
      <c r="O56" s="250">
        <v>59</v>
      </c>
      <c r="P56" s="250">
        <v>48</v>
      </c>
      <c r="Q56" s="250">
        <v>82</v>
      </c>
      <c r="R56" s="250">
        <v>759</v>
      </c>
      <c r="S56" s="250">
        <v>452</v>
      </c>
      <c r="T56" s="251">
        <v>181</v>
      </c>
      <c r="U56" s="108"/>
      <c r="V56" s="248">
        <v>47187</v>
      </c>
      <c r="W56" s="250">
        <v>48346</v>
      </c>
      <c r="X56" s="252">
        <v>11630</v>
      </c>
      <c r="Y56" s="248">
        <v>59976</v>
      </c>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c r="AMK56" s="108"/>
      <c r="AML56" s="108"/>
      <c r="AMM56" s="108"/>
      <c r="AMN56" s="108"/>
      <c r="AMO56" s="108"/>
      <c r="AMP56" s="108"/>
      <c r="AMQ56" s="108"/>
      <c r="AMR56" s="108"/>
      <c r="AMS56" s="108"/>
    </row>
    <row r="57" spans="1:1033" s="180" customFormat="1" ht="12.75" x14ac:dyDescent="0.2">
      <c r="A57" s="248">
        <f t="shared" si="7"/>
        <v>27</v>
      </c>
      <c r="B57" s="248">
        <f t="shared" si="8"/>
        <v>40</v>
      </c>
      <c r="C57" s="248">
        <f t="shared" si="9"/>
        <v>6924</v>
      </c>
      <c r="D57" s="108"/>
      <c r="E57" s="246">
        <v>213</v>
      </c>
      <c r="F57" s="247" t="s">
        <v>257</v>
      </c>
      <c r="G57" s="248">
        <v>6924</v>
      </c>
      <c r="H57" s="249">
        <v>8</v>
      </c>
      <c r="I57" s="250">
        <v>66</v>
      </c>
      <c r="J57" s="250">
        <v>5165</v>
      </c>
      <c r="K57" s="250">
        <v>151</v>
      </c>
      <c r="L57" s="250">
        <v>375</v>
      </c>
      <c r="M57" s="250">
        <v>380</v>
      </c>
      <c r="N57" s="250">
        <v>190</v>
      </c>
      <c r="O57" s="250">
        <v>9</v>
      </c>
      <c r="P57" s="250">
        <v>27</v>
      </c>
      <c r="Q57" s="250">
        <v>159</v>
      </c>
      <c r="R57" s="250">
        <v>163</v>
      </c>
      <c r="S57" s="250">
        <v>180</v>
      </c>
      <c r="T57" s="251">
        <v>51</v>
      </c>
      <c r="U57" s="108"/>
      <c r="V57" s="248">
        <v>22155</v>
      </c>
      <c r="W57" s="250">
        <v>22254</v>
      </c>
      <c r="X57" s="252">
        <v>241</v>
      </c>
      <c r="Y57" s="248">
        <v>22495</v>
      </c>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c r="AMK57" s="108"/>
      <c r="AML57" s="108"/>
      <c r="AMM57" s="108"/>
      <c r="AMN57" s="108"/>
      <c r="AMO57" s="108"/>
      <c r="AMP57" s="108"/>
      <c r="AMQ57" s="108"/>
      <c r="AMR57" s="108"/>
      <c r="AMS57" s="108"/>
    </row>
    <row r="58" spans="1:1033" s="180" customFormat="1" ht="12.75" x14ac:dyDescent="0.2">
      <c r="A58" s="248">
        <f t="shared" si="7"/>
        <v>77</v>
      </c>
      <c r="B58" s="248">
        <f t="shared" si="8"/>
        <v>100</v>
      </c>
      <c r="C58" s="248">
        <f t="shared" si="9"/>
        <v>71</v>
      </c>
      <c r="D58" s="108"/>
      <c r="E58" s="246">
        <v>214</v>
      </c>
      <c r="F58" s="247" t="s">
        <v>258</v>
      </c>
      <c r="G58" s="248">
        <v>71</v>
      </c>
      <c r="H58" s="249">
        <v>1</v>
      </c>
      <c r="I58" s="250">
        <v>25</v>
      </c>
      <c r="J58" s="250">
        <v>1</v>
      </c>
      <c r="K58" s="250">
        <v>4</v>
      </c>
      <c r="L58" s="250">
        <v>7</v>
      </c>
      <c r="M58" s="250">
        <v>1</v>
      </c>
      <c r="N58" s="250">
        <v>8</v>
      </c>
      <c r="O58" s="250">
        <v>0</v>
      </c>
      <c r="P58" s="250">
        <v>0</v>
      </c>
      <c r="Q58" s="250">
        <v>0</v>
      </c>
      <c r="R58" s="250">
        <v>14</v>
      </c>
      <c r="S58" s="250">
        <v>9</v>
      </c>
      <c r="T58" s="251">
        <v>1</v>
      </c>
      <c r="U58" s="108"/>
      <c r="V58" s="248">
        <v>2016</v>
      </c>
      <c r="W58" s="250">
        <v>2016</v>
      </c>
      <c r="X58" s="252">
        <v>21</v>
      </c>
      <c r="Y58" s="248">
        <v>2037</v>
      </c>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c r="AMK58" s="108"/>
      <c r="AML58" s="108"/>
      <c r="AMM58" s="108"/>
      <c r="AMN58" s="108"/>
      <c r="AMO58" s="108"/>
      <c r="AMP58" s="108"/>
      <c r="AMQ58" s="108"/>
      <c r="AMR58" s="108"/>
      <c r="AMS58" s="108"/>
    </row>
    <row r="59" spans="1:1033" s="180" customFormat="1" ht="12.75" x14ac:dyDescent="0.2">
      <c r="A59" s="248">
        <f t="shared" si="7"/>
        <v>56</v>
      </c>
      <c r="B59" s="248">
        <f t="shared" si="8"/>
        <v>76</v>
      </c>
      <c r="C59" s="248">
        <f t="shared" si="9"/>
        <v>1616</v>
      </c>
      <c r="D59" s="108"/>
      <c r="E59" s="246">
        <v>215</v>
      </c>
      <c r="F59" s="247" t="s">
        <v>259</v>
      </c>
      <c r="G59" s="248">
        <v>1616</v>
      </c>
      <c r="H59" s="249">
        <v>0</v>
      </c>
      <c r="I59" s="250">
        <v>1</v>
      </c>
      <c r="J59" s="250">
        <v>0</v>
      </c>
      <c r="K59" s="250">
        <v>1000</v>
      </c>
      <c r="L59" s="250">
        <v>0</v>
      </c>
      <c r="M59" s="250">
        <v>0</v>
      </c>
      <c r="N59" s="250">
        <v>615</v>
      </c>
      <c r="O59" s="250">
        <v>0</v>
      </c>
      <c r="P59" s="250">
        <v>0</v>
      </c>
      <c r="Q59" s="250">
        <v>0</v>
      </c>
      <c r="R59" s="250">
        <v>0</v>
      </c>
      <c r="S59" s="250">
        <v>0</v>
      </c>
      <c r="T59" s="251">
        <v>0</v>
      </c>
      <c r="U59" s="108"/>
      <c r="V59" s="248">
        <v>2456</v>
      </c>
      <c r="W59" s="250">
        <v>2456</v>
      </c>
      <c r="X59" s="252">
        <v>0</v>
      </c>
      <c r="Y59" s="248">
        <v>2456</v>
      </c>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c r="AMK59" s="108"/>
      <c r="AML59" s="108"/>
      <c r="AMM59" s="108"/>
      <c r="AMN59" s="108"/>
      <c r="AMO59" s="108"/>
      <c r="AMP59" s="108"/>
      <c r="AMQ59" s="108"/>
      <c r="AMR59" s="108"/>
      <c r="AMS59" s="108"/>
    </row>
    <row r="60" spans="1:1033" s="180" customFormat="1" ht="12.75" x14ac:dyDescent="0.2">
      <c r="A60" s="248">
        <f t="shared" si="7"/>
        <v>72</v>
      </c>
      <c r="B60" s="248">
        <f t="shared" si="8"/>
        <v>95</v>
      </c>
      <c r="C60" s="248">
        <f t="shared" si="9"/>
        <v>348</v>
      </c>
      <c r="D60" s="108"/>
      <c r="E60" s="246">
        <v>216</v>
      </c>
      <c r="F60" s="247" t="s">
        <v>260</v>
      </c>
      <c r="G60" s="248">
        <v>348</v>
      </c>
      <c r="H60" s="249">
        <v>0</v>
      </c>
      <c r="I60" s="250">
        <v>0</v>
      </c>
      <c r="J60" s="250">
        <v>0</v>
      </c>
      <c r="K60" s="250">
        <v>3</v>
      </c>
      <c r="L60" s="250">
        <v>1</v>
      </c>
      <c r="M60" s="250">
        <v>313</v>
      </c>
      <c r="N60" s="250">
        <v>1</v>
      </c>
      <c r="O60" s="250">
        <v>0</v>
      </c>
      <c r="P60" s="250">
        <v>0</v>
      </c>
      <c r="Q60" s="250">
        <v>30</v>
      </c>
      <c r="R60" s="250">
        <v>0</v>
      </c>
      <c r="S60" s="250">
        <v>0</v>
      </c>
      <c r="T60" s="251">
        <v>0</v>
      </c>
      <c r="U60" s="108"/>
      <c r="V60" s="248">
        <v>2259</v>
      </c>
      <c r="W60" s="250">
        <v>2259</v>
      </c>
      <c r="X60" s="252">
        <v>1</v>
      </c>
      <c r="Y60" s="248">
        <v>2260</v>
      </c>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c r="AMK60" s="108"/>
      <c r="AML60" s="108"/>
      <c r="AMM60" s="108"/>
      <c r="AMN60" s="108"/>
      <c r="AMO60" s="108"/>
      <c r="AMP60" s="108"/>
      <c r="AMQ60" s="108"/>
      <c r="AMR60" s="108"/>
      <c r="AMS60" s="108"/>
    </row>
    <row r="61" spans="1:1033" s="180" customFormat="1" ht="12.75" x14ac:dyDescent="0.2">
      <c r="A61" s="248">
        <f t="shared" si="7"/>
        <v>69</v>
      </c>
      <c r="B61" s="248">
        <f t="shared" si="8"/>
        <v>91</v>
      </c>
      <c r="C61" s="248">
        <f t="shared" si="9"/>
        <v>809</v>
      </c>
      <c r="D61" s="108"/>
      <c r="E61" s="246">
        <v>217</v>
      </c>
      <c r="F61" s="247" t="s">
        <v>261</v>
      </c>
      <c r="G61" s="248">
        <v>809</v>
      </c>
      <c r="H61" s="249">
        <v>17</v>
      </c>
      <c r="I61" s="250">
        <v>68</v>
      </c>
      <c r="J61" s="250">
        <v>84</v>
      </c>
      <c r="K61" s="250">
        <v>30</v>
      </c>
      <c r="L61" s="250">
        <v>117</v>
      </c>
      <c r="M61" s="250">
        <v>46</v>
      </c>
      <c r="N61" s="250">
        <v>165</v>
      </c>
      <c r="O61" s="250">
        <v>79</v>
      </c>
      <c r="P61" s="250">
        <v>14</v>
      </c>
      <c r="Q61" s="250">
        <v>20</v>
      </c>
      <c r="R61" s="250">
        <v>50</v>
      </c>
      <c r="S61" s="250">
        <v>87</v>
      </c>
      <c r="T61" s="251">
        <v>32</v>
      </c>
      <c r="U61" s="108"/>
      <c r="V61" s="248">
        <v>8699</v>
      </c>
      <c r="W61" s="250">
        <v>8699</v>
      </c>
      <c r="X61" s="252">
        <v>770</v>
      </c>
      <c r="Y61" s="248">
        <v>9469</v>
      </c>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c r="AMK61" s="108"/>
      <c r="AML61" s="108"/>
      <c r="AMM61" s="108"/>
      <c r="AMN61" s="108"/>
      <c r="AMO61" s="108"/>
      <c r="AMP61" s="108"/>
      <c r="AMQ61" s="108"/>
      <c r="AMR61" s="108"/>
      <c r="AMS61" s="108"/>
    </row>
    <row r="62" spans="1:1033" s="180" customFormat="1" ht="12.75" x14ac:dyDescent="0.2">
      <c r="A62" s="248">
        <f t="shared" si="7"/>
        <v>18</v>
      </c>
      <c r="B62" s="248">
        <f t="shared" si="8"/>
        <v>27</v>
      </c>
      <c r="C62" s="248">
        <f t="shared" si="9"/>
        <v>11939</v>
      </c>
      <c r="D62" s="108"/>
      <c r="E62" s="246">
        <v>218</v>
      </c>
      <c r="F62" s="247" t="s">
        <v>262</v>
      </c>
      <c r="G62" s="248">
        <v>11939</v>
      </c>
      <c r="H62" s="249">
        <v>565</v>
      </c>
      <c r="I62" s="250">
        <v>1169</v>
      </c>
      <c r="J62" s="250">
        <v>562</v>
      </c>
      <c r="K62" s="250">
        <v>1001</v>
      </c>
      <c r="L62" s="250">
        <v>2052</v>
      </c>
      <c r="M62" s="250">
        <v>791</v>
      </c>
      <c r="N62" s="250">
        <v>1316</v>
      </c>
      <c r="O62" s="250">
        <v>605</v>
      </c>
      <c r="P62" s="250">
        <v>156</v>
      </c>
      <c r="Q62" s="250">
        <v>713</v>
      </c>
      <c r="R62" s="250">
        <v>1166</v>
      </c>
      <c r="S62" s="250">
        <v>959</v>
      </c>
      <c r="T62" s="251">
        <v>884</v>
      </c>
      <c r="U62" s="108"/>
      <c r="V62" s="248">
        <v>118961</v>
      </c>
      <c r="W62" s="250">
        <v>119097</v>
      </c>
      <c r="X62" s="252">
        <v>410</v>
      </c>
      <c r="Y62" s="248">
        <v>119507</v>
      </c>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c r="AMK62" s="108"/>
      <c r="AML62" s="108"/>
      <c r="AMM62" s="108"/>
      <c r="AMN62" s="108"/>
      <c r="AMO62" s="108"/>
      <c r="AMP62" s="108"/>
      <c r="AMQ62" s="108"/>
      <c r="AMR62" s="108"/>
      <c r="AMS62" s="108"/>
    </row>
    <row r="63" spans="1:1033" s="180" customFormat="1" ht="12.75" x14ac:dyDescent="0.2">
      <c r="A63" s="254">
        <f t="shared" si="7"/>
        <v>24</v>
      </c>
      <c r="B63" s="254">
        <f t="shared" si="8"/>
        <v>36</v>
      </c>
      <c r="C63" s="254">
        <f t="shared" si="9"/>
        <v>9536</v>
      </c>
      <c r="D63" s="108"/>
      <c r="E63" s="246">
        <v>219</v>
      </c>
      <c r="F63" s="247" t="s">
        <v>263</v>
      </c>
      <c r="G63" s="254">
        <v>9536</v>
      </c>
      <c r="H63" s="255">
        <v>200</v>
      </c>
      <c r="I63" s="256">
        <v>801</v>
      </c>
      <c r="J63" s="256">
        <v>160</v>
      </c>
      <c r="K63" s="256">
        <v>1763</v>
      </c>
      <c r="L63" s="256">
        <v>2540</v>
      </c>
      <c r="M63" s="256">
        <v>320</v>
      </c>
      <c r="N63" s="256">
        <v>1045</v>
      </c>
      <c r="O63" s="256">
        <v>92</v>
      </c>
      <c r="P63" s="256">
        <v>24</v>
      </c>
      <c r="Q63" s="256">
        <v>429</v>
      </c>
      <c r="R63" s="256">
        <v>1323</v>
      </c>
      <c r="S63" s="256">
        <v>594</v>
      </c>
      <c r="T63" s="257">
        <v>245</v>
      </c>
      <c r="U63" s="108"/>
      <c r="V63" s="254">
        <v>80815</v>
      </c>
      <c r="W63" s="256">
        <v>82152</v>
      </c>
      <c r="X63" s="252">
        <v>414</v>
      </c>
      <c r="Y63" s="248">
        <v>82566</v>
      </c>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c r="AMK63" s="108"/>
      <c r="AML63" s="108"/>
      <c r="AMM63" s="108"/>
      <c r="AMN63" s="108"/>
      <c r="AMO63" s="108"/>
      <c r="AMP63" s="108"/>
      <c r="AMQ63" s="108"/>
      <c r="AMR63" s="108"/>
      <c r="AMS63" s="108"/>
    </row>
    <row r="64" spans="1:1033" s="180" customFormat="1" ht="12.75" x14ac:dyDescent="0.2">
      <c r="A64" s="248">
        <f t="shared" si="7"/>
        <v>52</v>
      </c>
      <c r="B64" s="248">
        <f t="shared" si="8"/>
        <v>72</v>
      </c>
      <c r="C64" s="248">
        <f t="shared" si="9"/>
        <v>1719</v>
      </c>
      <c r="D64" s="108"/>
      <c r="E64" s="246">
        <v>220</v>
      </c>
      <c r="F64" s="247" t="s">
        <v>264</v>
      </c>
      <c r="G64" s="248">
        <v>1719</v>
      </c>
      <c r="H64" s="249">
        <v>14</v>
      </c>
      <c r="I64" s="250">
        <v>134</v>
      </c>
      <c r="J64" s="250">
        <v>63</v>
      </c>
      <c r="K64" s="250">
        <v>137</v>
      </c>
      <c r="L64" s="250">
        <v>393</v>
      </c>
      <c r="M64" s="250">
        <v>48</v>
      </c>
      <c r="N64" s="250">
        <v>405</v>
      </c>
      <c r="O64" s="250">
        <v>57</v>
      </c>
      <c r="P64" s="250">
        <v>21</v>
      </c>
      <c r="Q64" s="250">
        <v>109</v>
      </c>
      <c r="R64" s="250">
        <v>140</v>
      </c>
      <c r="S64" s="250">
        <v>102</v>
      </c>
      <c r="T64" s="251">
        <v>96</v>
      </c>
      <c r="U64" s="108"/>
      <c r="V64" s="248">
        <v>22104</v>
      </c>
      <c r="W64" s="250">
        <v>22461</v>
      </c>
      <c r="X64" s="252">
        <v>32399</v>
      </c>
      <c r="Y64" s="248">
        <v>54860</v>
      </c>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c r="AMK64" s="108"/>
      <c r="AML64" s="108"/>
      <c r="AMM64" s="108"/>
      <c r="AMN64" s="108"/>
      <c r="AMO64" s="108"/>
      <c r="AMP64" s="108"/>
      <c r="AMQ64" s="108"/>
      <c r="AMR64" s="108"/>
      <c r="AMS64" s="108"/>
    </row>
    <row r="65" spans="1:1033" s="180" customFormat="1" ht="12.75" x14ac:dyDescent="0.2">
      <c r="A65" s="248">
        <f t="shared" si="7"/>
        <v>17</v>
      </c>
      <c r="B65" s="248">
        <f t="shared" si="8"/>
        <v>26</v>
      </c>
      <c r="C65" s="248">
        <f t="shared" si="9"/>
        <v>12564</v>
      </c>
      <c r="D65" s="108"/>
      <c r="E65" s="246">
        <v>221</v>
      </c>
      <c r="F65" s="247" t="s">
        <v>265</v>
      </c>
      <c r="G65" s="248">
        <v>12564</v>
      </c>
      <c r="H65" s="249">
        <v>214</v>
      </c>
      <c r="I65" s="250">
        <v>691</v>
      </c>
      <c r="J65" s="250">
        <v>378</v>
      </c>
      <c r="K65" s="250">
        <v>1505</v>
      </c>
      <c r="L65" s="250">
        <v>3764</v>
      </c>
      <c r="M65" s="250">
        <v>270</v>
      </c>
      <c r="N65" s="250">
        <v>2601</v>
      </c>
      <c r="O65" s="250">
        <v>312</v>
      </c>
      <c r="P65" s="250">
        <v>49</v>
      </c>
      <c r="Q65" s="250">
        <v>334</v>
      </c>
      <c r="R65" s="250">
        <v>1182</v>
      </c>
      <c r="S65" s="250">
        <v>879</v>
      </c>
      <c r="T65" s="251">
        <v>385</v>
      </c>
      <c r="U65" s="108"/>
      <c r="V65" s="248">
        <v>132795</v>
      </c>
      <c r="W65" s="250">
        <v>136964</v>
      </c>
      <c r="X65" s="252">
        <v>3738</v>
      </c>
      <c r="Y65" s="248">
        <v>140702</v>
      </c>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c r="AMK65" s="108"/>
      <c r="AML65" s="108"/>
      <c r="AMM65" s="108"/>
      <c r="AMN65" s="108"/>
      <c r="AMO65" s="108"/>
      <c r="AMP65" s="108"/>
      <c r="AMQ65" s="108"/>
      <c r="AMR65" s="108"/>
      <c r="AMS65" s="108"/>
    </row>
    <row r="66" spans="1:1033" s="180" customFormat="1" ht="12.75" x14ac:dyDescent="0.2">
      <c r="A66" s="248">
        <f t="shared" si="7"/>
        <v>57</v>
      </c>
      <c r="B66" s="248">
        <f t="shared" si="8"/>
        <v>77</v>
      </c>
      <c r="C66" s="248">
        <f t="shared" si="9"/>
        <v>1615</v>
      </c>
      <c r="D66" s="108"/>
      <c r="E66" s="246">
        <v>222</v>
      </c>
      <c r="F66" s="247" t="s">
        <v>266</v>
      </c>
      <c r="G66" s="248">
        <v>1615</v>
      </c>
      <c r="H66" s="249">
        <v>1</v>
      </c>
      <c r="I66" s="250">
        <v>64</v>
      </c>
      <c r="J66" s="250">
        <v>29</v>
      </c>
      <c r="K66" s="250">
        <v>158</v>
      </c>
      <c r="L66" s="250">
        <v>635</v>
      </c>
      <c r="M66" s="250">
        <v>9</v>
      </c>
      <c r="N66" s="250">
        <v>354</v>
      </c>
      <c r="O66" s="250">
        <v>30</v>
      </c>
      <c r="P66" s="250">
        <v>0</v>
      </c>
      <c r="Q66" s="250">
        <v>5</v>
      </c>
      <c r="R66" s="250">
        <v>150</v>
      </c>
      <c r="S66" s="250">
        <v>98</v>
      </c>
      <c r="T66" s="251">
        <v>82</v>
      </c>
      <c r="U66" s="108"/>
      <c r="V66" s="248">
        <v>19910</v>
      </c>
      <c r="W66" s="250">
        <v>19912</v>
      </c>
      <c r="X66" s="252">
        <v>155</v>
      </c>
      <c r="Y66" s="248">
        <v>20067</v>
      </c>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c r="AMK66" s="108"/>
      <c r="AML66" s="108"/>
      <c r="AMM66" s="108"/>
      <c r="AMN66" s="108"/>
      <c r="AMO66" s="108"/>
      <c r="AMP66" s="108"/>
      <c r="AMQ66" s="108"/>
      <c r="AMR66" s="108"/>
      <c r="AMS66" s="108"/>
    </row>
    <row r="67" spans="1:1033" s="180" customFormat="1" ht="12.75" x14ac:dyDescent="0.2">
      <c r="A67" s="253"/>
      <c r="B67" s="253"/>
      <c r="C67" s="253"/>
      <c r="D67" s="108"/>
      <c r="E67" s="246">
        <v>224</v>
      </c>
      <c r="F67" s="247" t="s">
        <v>267</v>
      </c>
      <c r="G67" s="254" t="s">
        <v>135</v>
      </c>
      <c r="H67" s="255" t="s">
        <v>135</v>
      </c>
      <c r="I67" s="256" t="s">
        <v>135</v>
      </c>
      <c r="J67" s="256" t="s">
        <v>135</v>
      </c>
      <c r="K67" s="256" t="s">
        <v>135</v>
      </c>
      <c r="L67" s="256" t="s">
        <v>135</v>
      </c>
      <c r="M67" s="256" t="s">
        <v>135</v>
      </c>
      <c r="N67" s="256" t="s">
        <v>135</v>
      </c>
      <c r="O67" s="256" t="s">
        <v>135</v>
      </c>
      <c r="P67" s="256" t="s">
        <v>135</v>
      </c>
      <c r="Q67" s="256" t="s">
        <v>135</v>
      </c>
      <c r="R67" s="256" t="s">
        <v>135</v>
      </c>
      <c r="S67" s="256" t="s">
        <v>135</v>
      </c>
      <c r="T67" s="257" t="s">
        <v>135</v>
      </c>
      <c r="U67" s="108"/>
      <c r="V67" s="254" t="s">
        <v>135</v>
      </c>
      <c r="W67" s="256" t="s">
        <v>135</v>
      </c>
      <c r="X67" s="252">
        <v>219</v>
      </c>
      <c r="Y67" s="248">
        <v>219</v>
      </c>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c r="AMK67" s="108"/>
      <c r="AML67" s="108"/>
      <c r="AMM67" s="108"/>
      <c r="AMN67" s="108"/>
      <c r="AMO67" s="108"/>
      <c r="AMP67" s="108"/>
      <c r="AMQ67" s="108"/>
      <c r="AMR67" s="108"/>
      <c r="AMS67" s="108"/>
    </row>
    <row r="68" spans="1:1033" s="180" customFormat="1" ht="12.75" x14ac:dyDescent="0.2">
      <c r="A68" s="248">
        <f t="shared" si="7"/>
        <v>81</v>
      </c>
      <c r="B68" s="248">
        <f>RANK(C68,C$8:C$119)</f>
        <v>104</v>
      </c>
      <c r="C68" s="248">
        <f>G68</f>
        <v>0</v>
      </c>
      <c r="D68" s="108"/>
      <c r="E68" s="246">
        <v>226</v>
      </c>
      <c r="F68" s="247" t="s">
        <v>268</v>
      </c>
      <c r="G68" s="248">
        <v>0</v>
      </c>
      <c r="H68" s="249">
        <v>0</v>
      </c>
      <c r="I68" s="250">
        <v>0</v>
      </c>
      <c r="J68" s="250">
        <v>0</v>
      </c>
      <c r="K68" s="250">
        <v>0</v>
      </c>
      <c r="L68" s="250">
        <v>0</v>
      </c>
      <c r="M68" s="250">
        <v>0</v>
      </c>
      <c r="N68" s="250">
        <v>0</v>
      </c>
      <c r="O68" s="250">
        <v>0</v>
      </c>
      <c r="P68" s="250">
        <v>0</v>
      </c>
      <c r="Q68" s="250">
        <v>0</v>
      </c>
      <c r="R68" s="250">
        <v>0</v>
      </c>
      <c r="S68" s="250">
        <v>0</v>
      </c>
      <c r="T68" s="251">
        <v>0</v>
      </c>
      <c r="U68" s="108"/>
      <c r="V68" s="248">
        <v>905</v>
      </c>
      <c r="W68" s="250">
        <v>905</v>
      </c>
      <c r="X68" s="252">
        <v>0</v>
      </c>
      <c r="Y68" s="248">
        <v>905</v>
      </c>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c r="AMK68" s="108"/>
      <c r="AML68" s="108"/>
      <c r="AMM68" s="108"/>
      <c r="AMN68" s="108"/>
      <c r="AMO68" s="108"/>
      <c r="AMP68" s="108"/>
      <c r="AMQ68" s="108"/>
      <c r="AMR68" s="108"/>
      <c r="AMS68" s="108"/>
    </row>
    <row r="69" spans="1:1033" s="180" customFormat="1" ht="12.75" x14ac:dyDescent="0.2">
      <c r="A69" s="253"/>
      <c r="B69" s="253"/>
      <c r="C69" s="253"/>
      <c r="D69" s="108"/>
      <c r="E69" s="246">
        <v>227</v>
      </c>
      <c r="F69" s="247" t="s">
        <v>269</v>
      </c>
      <c r="G69" s="254" t="s">
        <v>135</v>
      </c>
      <c r="H69" s="255" t="s">
        <v>135</v>
      </c>
      <c r="I69" s="256" t="s">
        <v>135</v>
      </c>
      <c r="J69" s="256" t="s">
        <v>135</v>
      </c>
      <c r="K69" s="256" t="s">
        <v>135</v>
      </c>
      <c r="L69" s="256" t="s">
        <v>135</v>
      </c>
      <c r="M69" s="256" t="s">
        <v>135</v>
      </c>
      <c r="N69" s="256" t="s">
        <v>135</v>
      </c>
      <c r="O69" s="256" t="s">
        <v>135</v>
      </c>
      <c r="P69" s="256" t="s">
        <v>135</v>
      </c>
      <c r="Q69" s="256" t="s">
        <v>135</v>
      </c>
      <c r="R69" s="256" t="s">
        <v>135</v>
      </c>
      <c r="S69" s="256" t="s">
        <v>135</v>
      </c>
      <c r="T69" s="257" t="s">
        <v>135</v>
      </c>
      <c r="U69" s="108"/>
      <c r="V69" s="254" t="s">
        <v>135</v>
      </c>
      <c r="W69" s="256" t="s">
        <v>135</v>
      </c>
      <c r="X69" s="252">
        <v>2816</v>
      </c>
      <c r="Y69" s="248">
        <v>2816</v>
      </c>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c r="AMK69" s="108"/>
      <c r="AML69" s="108"/>
      <c r="AMM69" s="108"/>
      <c r="AMN69" s="108"/>
      <c r="AMO69" s="108"/>
      <c r="AMP69" s="108"/>
      <c r="AMQ69" s="108"/>
      <c r="AMR69" s="108"/>
      <c r="AMS69" s="108"/>
    </row>
    <row r="70" spans="1:1033" s="180" customFormat="1" ht="12.75" x14ac:dyDescent="0.2">
      <c r="A70" s="248">
        <f t="shared" si="7"/>
        <v>49</v>
      </c>
      <c r="B70" s="248">
        <f>RANK(C70,C$8:C$119)</f>
        <v>69</v>
      </c>
      <c r="C70" s="248">
        <f>G70</f>
        <v>1867</v>
      </c>
      <c r="D70" s="108"/>
      <c r="E70" s="246">
        <v>228</v>
      </c>
      <c r="F70" s="247" t="s">
        <v>270</v>
      </c>
      <c r="G70" s="248">
        <v>1867</v>
      </c>
      <c r="H70" s="249">
        <v>0</v>
      </c>
      <c r="I70" s="250">
        <v>89</v>
      </c>
      <c r="J70" s="250">
        <v>25</v>
      </c>
      <c r="K70" s="250">
        <v>27</v>
      </c>
      <c r="L70" s="250">
        <v>1</v>
      </c>
      <c r="M70" s="250">
        <v>0</v>
      </c>
      <c r="N70" s="250">
        <v>1688</v>
      </c>
      <c r="O70" s="250">
        <v>0</v>
      </c>
      <c r="P70" s="250">
        <v>0</v>
      </c>
      <c r="Q70" s="250">
        <v>0</v>
      </c>
      <c r="R70" s="250">
        <v>37</v>
      </c>
      <c r="S70" s="250">
        <v>0</v>
      </c>
      <c r="T70" s="251">
        <v>0</v>
      </c>
      <c r="U70" s="108"/>
      <c r="V70" s="248">
        <v>5679</v>
      </c>
      <c r="W70" s="250">
        <v>5679</v>
      </c>
      <c r="X70" s="252">
        <v>0</v>
      </c>
      <c r="Y70" s="248">
        <v>5679</v>
      </c>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c r="AMK70" s="108"/>
      <c r="AML70" s="108"/>
      <c r="AMM70" s="108"/>
      <c r="AMN70" s="108"/>
      <c r="AMO70" s="108"/>
      <c r="AMP70" s="108"/>
      <c r="AMQ70" s="108"/>
      <c r="AMR70" s="108"/>
      <c r="AMS70" s="108"/>
    </row>
    <row r="71" spans="1:1033" s="180" customFormat="1" ht="12.75" x14ac:dyDescent="0.2">
      <c r="A71" s="253"/>
      <c r="B71" s="253"/>
      <c r="C71" s="253"/>
      <c r="D71" s="108"/>
      <c r="E71" s="246">
        <v>231</v>
      </c>
      <c r="F71" s="247" t="s">
        <v>271</v>
      </c>
      <c r="G71" s="254" t="s">
        <v>135</v>
      </c>
      <c r="H71" s="255" t="s">
        <v>135</v>
      </c>
      <c r="I71" s="256" t="s">
        <v>135</v>
      </c>
      <c r="J71" s="256" t="s">
        <v>135</v>
      </c>
      <c r="K71" s="256" t="s">
        <v>135</v>
      </c>
      <c r="L71" s="256" t="s">
        <v>135</v>
      </c>
      <c r="M71" s="256" t="s">
        <v>135</v>
      </c>
      <c r="N71" s="256" t="s">
        <v>135</v>
      </c>
      <c r="O71" s="256" t="s">
        <v>135</v>
      </c>
      <c r="P71" s="256" t="s">
        <v>135</v>
      </c>
      <c r="Q71" s="256" t="s">
        <v>135</v>
      </c>
      <c r="R71" s="256" t="s">
        <v>135</v>
      </c>
      <c r="S71" s="256" t="s">
        <v>135</v>
      </c>
      <c r="T71" s="257" t="s">
        <v>135</v>
      </c>
      <c r="U71" s="108"/>
      <c r="V71" s="254" t="s">
        <v>135</v>
      </c>
      <c r="W71" s="256" t="s">
        <v>135</v>
      </c>
      <c r="X71" s="252">
        <v>816</v>
      </c>
      <c r="Y71" s="248">
        <v>816</v>
      </c>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c r="AMK71" s="108"/>
      <c r="AML71" s="108"/>
      <c r="AMM71" s="108"/>
      <c r="AMN71" s="108"/>
      <c r="AMO71" s="108"/>
      <c r="AMP71" s="108"/>
      <c r="AMQ71" s="108"/>
      <c r="AMR71" s="108"/>
      <c r="AMS71" s="108"/>
    </row>
    <row r="72" spans="1:1033" s="180" customFormat="1" ht="12.75" x14ac:dyDescent="0.2">
      <c r="A72" s="248">
        <f t="shared" si="7"/>
        <v>30</v>
      </c>
      <c r="B72" s="248">
        <f t="shared" ref="B72:B95" si="10">RANK(C72,C$8:C$119)</f>
        <v>43</v>
      </c>
      <c r="C72" s="248">
        <f t="shared" ref="C72:C95" si="11">G72</f>
        <v>6416</v>
      </c>
      <c r="D72" s="108"/>
      <c r="E72" s="246">
        <v>233</v>
      </c>
      <c r="F72" s="247" t="s">
        <v>272</v>
      </c>
      <c r="G72" s="248">
        <v>6416</v>
      </c>
      <c r="H72" s="249">
        <v>137</v>
      </c>
      <c r="I72" s="250">
        <v>326</v>
      </c>
      <c r="J72" s="250">
        <v>445</v>
      </c>
      <c r="K72" s="250">
        <v>1040</v>
      </c>
      <c r="L72" s="250">
        <v>1166</v>
      </c>
      <c r="M72" s="250">
        <v>376</v>
      </c>
      <c r="N72" s="250">
        <v>938</v>
      </c>
      <c r="O72" s="250">
        <v>301</v>
      </c>
      <c r="P72" s="250">
        <v>172</v>
      </c>
      <c r="Q72" s="250">
        <v>146</v>
      </c>
      <c r="R72" s="250">
        <v>351</v>
      </c>
      <c r="S72" s="250">
        <v>632</v>
      </c>
      <c r="T72" s="251">
        <v>386</v>
      </c>
      <c r="U72" s="108"/>
      <c r="V72" s="248">
        <v>59442</v>
      </c>
      <c r="W72" s="250">
        <v>60225</v>
      </c>
      <c r="X72" s="252">
        <v>354</v>
      </c>
      <c r="Y72" s="248">
        <v>60579</v>
      </c>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c r="AMK72" s="108"/>
      <c r="AML72" s="108"/>
      <c r="AMM72" s="108"/>
      <c r="AMN72" s="108"/>
      <c r="AMO72" s="108"/>
      <c r="AMP72" s="108"/>
      <c r="AMQ72" s="108"/>
      <c r="AMR72" s="108"/>
      <c r="AMS72" s="108"/>
    </row>
    <row r="73" spans="1:1033" s="180" customFormat="1" ht="12.75" x14ac:dyDescent="0.2">
      <c r="A73" s="248">
        <f t="shared" si="7"/>
        <v>76</v>
      </c>
      <c r="B73" s="248">
        <f t="shared" si="10"/>
        <v>99</v>
      </c>
      <c r="C73" s="248">
        <f t="shared" si="11"/>
        <v>80</v>
      </c>
      <c r="D73" s="108"/>
      <c r="E73" s="246">
        <v>234</v>
      </c>
      <c r="F73" s="247" t="s">
        <v>273</v>
      </c>
      <c r="G73" s="248">
        <v>80</v>
      </c>
      <c r="H73" s="249">
        <v>0</v>
      </c>
      <c r="I73" s="250">
        <v>3</v>
      </c>
      <c r="J73" s="250">
        <v>3</v>
      </c>
      <c r="K73" s="250">
        <v>2</v>
      </c>
      <c r="L73" s="250">
        <v>25</v>
      </c>
      <c r="M73" s="250">
        <v>0</v>
      </c>
      <c r="N73" s="250">
        <v>29</v>
      </c>
      <c r="O73" s="250">
        <v>2</v>
      </c>
      <c r="P73" s="250">
        <v>0</v>
      </c>
      <c r="Q73" s="250">
        <v>1</v>
      </c>
      <c r="R73" s="250">
        <v>8</v>
      </c>
      <c r="S73" s="250">
        <v>3</v>
      </c>
      <c r="T73" s="251">
        <v>4</v>
      </c>
      <c r="U73" s="108"/>
      <c r="V73" s="248">
        <v>625</v>
      </c>
      <c r="W73" s="250">
        <v>675</v>
      </c>
      <c r="X73" s="252">
        <v>961</v>
      </c>
      <c r="Y73" s="248">
        <v>1636</v>
      </c>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c r="AMK73" s="108"/>
      <c r="AML73" s="108"/>
      <c r="AMM73" s="108"/>
      <c r="AMN73" s="108"/>
      <c r="AMO73" s="108"/>
      <c r="AMP73" s="108"/>
      <c r="AMQ73" s="108"/>
      <c r="AMR73" s="108"/>
      <c r="AMS73" s="108"/>
    </row>
    <row r="74" spans="1:1033" s="180" customFormat="1" ht="12.75" x14ac:dyDescent="0.2">
      <c r="A74" s="248">
        <f t="shared" si="7"/>
        <v>54</v>
      </c>
      <c r="B74" s="248">
        <f t="shared" si="10"/>
        <v>74</v>
      </c>
      <c r="C74" s="248">
        <f t="shared" si="11"/>
        <v>1714</v>
      </c>
      <c r="D74" s="108"/>
      <c r="E74" s="246">
        <v>237</v>
      </c>
      <c r="F74" s="247" t="s">
        <v>274</v>
      </c>
      <c r="G74" s="248">
        <v>1714</v>
      </c>
      <c r="H74" s="249">
        <v>103</v>
      </c>
      <c r="I74" s="250">
        <v>127</v>
      </c>
      <c r="J74" s="250">
        <v>38</v>
      </c>
      <c r="K74" s="250">
        <v>178</v>
      </c>
      <c r="L74" s="250">
        <v>531</v>
      </c>
      <c r="M74" s="250">
        <v>24</v>
      </c>
      <c r="N74" s="250">
        <v>174</v>
      </c>
      <c r="O74" s="250">
        <v>45</v>
      </c>
      <c r="P74" s="250">
        <v>10</v>
      </c>
      <c r="Q74" s="250">
        <v>178</v>
      </c>
      <c r="R74" s="250">
        <v>80</v>
      </c>
      <c r="S74" s="250">
        <v>96</v>
      </c>
      <c r="T74" s="251">
        <v>130</v>
      </c>
      <c r="U74" s="108"/>
      <c r="V74" s="248">
        <v>13392</v>
      </c>
      <c r="W74" s="250">
        <v>13614</v>
      </c>
      <c r="X74" s="252">
        <v>1315</v>
      </c>
      <c r="Y74" s="248">
        <v>14929</v>
      </c>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c r="AMK74" s="108"/>
      <c r="AML74" s="108"/>
      <c r="AMM74" s="108"/>
      <c r="AMN74" s="108"/>
      <c r="AMO74" s="108"/>
      <c r="AMP74" s="108"/>
      <c r="AMQ74" s="108"/>
      <c r="AMR74" s="108"/>
      <c r="AMS74" s="108"/>
    </row>
    <row r="75" spans="1:1033" s="180" customFormat="1" ht="12.75" x14ac:dyDescent="0.2">
      <c r="A75" s="248">
        <f t="shared" si="7"/>
        <v>59</v>
      </c>
      <c r="B75" s="248">
        <f t="shared" si="10"/>
        <v>79</v>
      </c>
      <c r="C75" s="248">
        <f t="shared" si="11"/>
        <v>1539</v>
      </c>
      <c r="D75" s="108"/>
      <c r="E75" s="246">
        <v>241</v>
      </c>
      <c r="F75" s="247" t="s">
        <v>275</v>
      </c>
      <c r="G75" s="248">
        <v>1539</v>
      </c>
      <c r="H75" s="249">
        <v>52</v>
      </c>
      <c r="I75" s="250">
        <v>19</v>
      </c>
      <c r="J75" s="250">
        <v>0</v>
      </c>
      <c r="K75" s="250">
        <v>0</v>
      </c>
      <c r="L75" s="250">
        <v>632</v>
      </c>
      <c r="M75" s="250">
        <v>244</v>
      </c>
      <c r="N75" s="250">
        <v>2</v>
      </c>
      <c r="O75" s="250">
        <v>1</v>
      </c>
      <c r="P75" s="250">
        <v>6</v>
      </c>
      <c r="Q75" s="250">
        <v>499</v>
      </c>
      <c r="R75" s="250">
        <v>0</v>
      </c>
      <c r="S75" s="250">
        <v>77</v>
      </c>
      <c r="T75" s="251">
        <v>7</v>
      </c>
      <c r="U75" s="108"/>
      <c r="V75" s="248">
        <v>14764</v>
      </c>
      <c r="W75" s="250">
        <v>14922</v>
      </c>
      <c r="X75" s="252">
        <v>141</v>
      </c>
      <c r="Y75" s="248">
        <v>15063</v>
      </c>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c r="AMK75" s="108"/>
      <c r="AML75" s="108"/>
      <c r="AMM75" s="108"/>
      <c r="AMN75" s="108"/>
      <c r="AMO75" s="108"/>
      <c r="AMP75" s="108"/>
      <c r="AMQ75" s="108"/>
      <c r="AMR75" s="108"/>
      <c r="AMS75" s="108"/>
    </row>
    <row r="76" spans="1:1033" s="180" customFormat="1" ht="12.75" x14ac:dyDescent="0.2">
      <c r="A76" s="248">
        <f t="shared" si="7"/>
        <v>4</v>
      </c>
      <c r="B76" s="248">
        <f t="shared" si="10"/>
        <v>5</v>
      </c>
      <c r="C76" s="248">
        <f t="shared" si="11"/>
        <v>60631</v>
      </c>
      <c r="D76" s="108"/>
      <c r="E76" s="246">
        <v>242</v>
      </c>
      <c r="F76" s="247" t="s">
        <v>276</v>
      </c>
      <c r="G76" s="248">
        <v>60631</v>
      </c>
      <c r="H76" s="249">
        <v>2610</v>
      </c>
      <c r="I76" s="250">
        <v>4609</v>
      </c>
      <c r="J76" s="250">
        <v>4193</v>
      </c>
      <c r="K76" s="250">
        <v>6699</v>
      </c>
      <c r="L76" s="250">
        <v>12055</v>
      </c>
      <c r="M76" s="250">
        <v>2955</v>
      </c>
      <c r="N76" s="250">
        <v>9819</v>
      </c>
      <c r="O76" s="250">
        <v>2420</v>
      </c>
      <c r="P76" s="250">
        <v>1032</v>
      </c>
      <c r="Q76" s="250">
        <v>1716</v>
      </c>
      <c r="R76" s="250">
        <v>4537</v>
      </c>
      <c r="S76" s="250">
        <v>4560</v>
      </c>
      <c r="T76" s="251">
        <v>3426</v>
      </c>
      <c r="U76" s="108"/>
      <c r="V76" s="248">
        <v>292872</v>
      </c>
      <c r="W76" s="250">
        <v>298517</v>
      </c>
      <c r="X76" s="252">
        <v>2156</v>
      </c>
      <c r="Y76" s="248">
        <v>300673</v>
      </c>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c r="AMK76" s="108"/>
      <c r="AML76" s="108"/>
      <c r="AMM76" s="108"/>
      <c r="AMN76" s="108"/>
      <c r="AMO76" s="108"/>
      <c r="AMP76" s="108"/>
      <c r="AMQ76" s="108"/>
      <c r="AMR76" s="108"/>
      <c r="AMS76" s="108"/>
    </row>
    <row r="77" spans="1:1033" s="180" customFormat="1" ht="12.75" x14ac:dyDescent="0.2">
      <c r="A77" s="248">
        <f t="shared" si="7"/>
        <v>55</v>
      </c>
      <c r="B77" s="248">
        <f t="shared" si="10"/>
        <v>75</v>
      </c>
      <c r="C77" s="248">
        <f t="shared" si="11"/>
        <v>1625</v>
      </c>
      <c r="D77" s="108"/>
      <c r="E77" s="246">
        <v>243</v>
      </c>
      <c r="F77" s="247" t="s">
        <v>277</v>
      </c>
      <c r="G77" s="248">
        <v>1625</v>
      </c>
      <c r="H77" s="249">
        <v>57</v>
      </c>
      <c r="I77" s="250">
        <v>47</v>
      </c>
      <c r="J77" s="250">
        <v>119</v>
      </c>
      <c r="K77" s="250">
        <v>109</v>
      </c>
      <c r="L77" s="250">
        <v>422</v>
      </c>
      <c r="M77" s="250">
        <v>164</v>
      </c>
      <c r="N77" s="250">
        <v>181</v>
      </c>
      <c r="O77" s="250">
        <v>75</v>
      </c>
      <c r="P77" s="250">
        <v>23</v>
      </c>
      <c r="Q77" s="250">
        <v>78</v>
      </c>
      <c r="R77" s="250">
        <v>101</v>
      </c>
      <c r="S77" s="250">
        <v>127</v>
      </c>
      <c r="T77" s="251">
        <v>122</v>
      </c>
      <c r="U77" s="108"/>
      <c r="V77" s="248">
        <v>13940</v>
      </c>
      <c r="W77" s="250">
        <v>14202</v>
      </c>
      <c r="X77" s="252">
        <v>655</v>
      </c>
      <c r="Y77" s="248">
        <v>14857</v>
      </c>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c r="AMK77" s="108"/>
      <c r="AML77" s="108"/>
      <c r="AMM77" s="108"/>
      <c r="AMN77" s="108"/>
      <c r="AMO77" s="108"/>
      <c r="AMP77" s="108"/>
      <c r="AMQ77" s="108"/>
      <c r="AMR77" s="108"/>
      <c r="AMS77" s="108"/>
    </row>
    <row r="78" spans="1:1033" s="180" customFormat="1" ht="12.75" x14ac:dyDescent="0.2">
      <c r="A78" s="248">
        <f t="shared" si="7"/>
        <v>80</v>
      </c>
      <c r="B78" s="248">
        <f t="shared" si="10"/>
        <v>103</v>
      </c>
      <c r="C78" s="248">
        <f t="shared" si="11"/>
        <v>14</v>
      </c>
      <c r="D78" s="108"/>
      <c r="E78" s="246">
        <v>244</v>
      </c>
      <c r="F78" s="247" t="s">
        <v>278</v>
      </c>
      <c r="G78" s="248">
        <v>14</v>
      </c>
      <c r="H78" s="249">
        <v>0</v>
      </c>
      <c r="I78" s="250">
        <v>0</v>
      </c>
      <c r="J78" s="250">
        <v>2</v>
      </c>
      <c r="K78" s="250">
        <v>0</v>
      </c>
      <c r="L78" s="250">
        <v>2</v>
      </c>
      <c r="M78" s="250">
        <v>0</v>
      </c>
      <c r="N78" s="250">
        <v>6</v>
      </c>
      <c r="O78" s="250">
        <v>2</v>
      </c>
      <c r="P78" s="250">
        <v>2</v>
      </c>
      <c r="Q78" s="250">
        <v>0</v>
      </c>
      <c r="R78" s="250">
        <v>0</v>
      </c>
      <c r="S78" s="250">
        <v>0</v>
      </c>
      <c r="T78" s="251">
        <v>0</v>
      </c>
      <c r="U78" s="108"/>
      <c r="V78" s="248">
        <v>497</v>
      </c>
      <c r="W78" s="250">
        <v>497</v>
      </c>
      <c r="X78" s="252">
        <v>5</v>
      </c>
      <c r="Y78" s="248">
        <v>502</v>
      </c>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c r="AMK78" s="108"/>
      <c r="AML78" s="108"/>
      <c r="AMM78" s="108"/>
      <c r="AMN78" s="108"/>
      <c r="AMO78" s="108"/>
      <c r="AMP78" s="108"/>
      <c r="AMQ78" s="108"/>
      <c r="AMR78" s="108"/>
      <c r="AMS78" s="108"/>
    </row>
    <row r="79" spans="1:1033" s="180" customFormat="1" ht="12.75" x14ac:dyDescent="0.2">
      <c r="A79" s="248">
        <f t="shared" si="7"/>
        <v>9</v>
      </c>
      <c r="B79" s="248">
        <f t="shared" si="10"/>
        <v>13</v>
      </c>
      <c r="C79" s="248">
        <f t="shared" si="11"/>
        <v>30140</v>
      </c>
      <c r="D79" s="108"/>
      <c r="E79" s="246">
        <v>245</v>
      </c>
      <c r="F79" s="247" t="s">
        <v>279</v>
      </c>
      <c r="G79" s="248">
        <v>30140</v>
      </c>
      <c r="H79" s="249">
        <v>923</v>
      </c>
      <c r="I79" s="250">
        <v>2052</v>
      </c>
      <c r="J79" s="250">
        <v>3599</v>
      </c>
      <c r="K79" s="250">
        <v>3384</v>
      </c>
      <c r="L79" s="250">
        <v>3145</v>
      </c>
      <c r="M79" s="250">
        <v>1228</v>
      </c>
      <c r="N79" s="250">
        <v>4443</v>
      </c>
      <c r="O79" s="250">
        <v>1335</v>
      </c>
      <c r="P79" s="250">
        <v>677</v>
      </c>
      <c r="Q79" s="250">
        <v>698</v>
      </c>
      <c r="R79" s="250">
        <v>4623</v>
      </c>
      <c r="S79" s="250">
        <v>2963</v>
      </c>
      <c r="T79" s="251">
        <v>1070</v>
      </c>
      <c r="U79" s="108"/>
      <c r="V79" s="248">
        <v>240999</v>
      </c>
      <c r="W79" s="250">
        <v>244460</v>
      </c>
      <c r="X79" s="252">
        <v>573</v>
      </c>
      <c r="Y79" s="248">
        <v>245033</v>
      </c>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c r="AMK79" s="108"/>
      <c r="AML79" s="108"/>
      <c r="AMM79" s="108"/>
      <c r="AMN79" s="108"/>
      <c r="AMO79" s="108"/>
      <c r="AMP79" s="108"/>
      <c r="AMQ79" s="108"/>
      <c r="AMR79" s="108"/>
      <c r="AMS79" s="108"/>
    </row>
    <row r="80" spans="1:1033" s="180" customFormat="1" ht="12.75" x14ac:dyDescent="0.2">
      <c r="A80" s="248">
        <f t="shared" si="7"/>
        <v>28</v>
      </c>
      <c r="B80" s="248">
        <f t="shared" si="10"/>
        <v>41</v>
      </c>
      <c r="C80" s="248">
        <f t="shared" si="11"/>
        <v>6556</v>
      </c>
      <c r="D80" s="108"/>
      <c r="E80" s="246">
        <v>248</v>
      </c>
      <c r="F80" s="247" t="s">
        <v>280</v>
      </c>
      <c r="G80" s="248">
        <v>6556</v>
      </c>
      <c r="H80" s="249">
        <v>64</v>
      </c>
      <c r="I80" s="250">
        <v>1345</v>
      </c>
      <c r="J80" s="250">
        <v>193</v>
      </c>
      <c r="K80" s="250">
        <v>41</v>
      </c>
      <c r="L80" s="250">
        <v>1188</v>
      </c>
      <c r="M80" s="250">
        <v>6</v>
      </c>
      <c r="N80" s="250">
        <v>259</v>
      </c>
      <c r="O80" s="250">
        <v>220</v>
      </c>
      <c r="P80" s="250">
        <v>0</v>
      </c>
      <c r="Q80" s="250">
        <v>5</v>
      </c>
      <c r="R80" s="250">
        <v>1984</v>
      </c>
      <c r="S80" s="250">
        <v>1177</v>
      </c>
      <c r="T80" s="251">
        <v>74</v>
      </c>
      <c r="U80" s="108"/>
      <c r="V80" s="248">
        <v>10974</v>
      </c>
      <c r="W80" s="250">
        <v>10974</v>
      </c>
      <c r="X80" s="252">
        <v>4724</v>
      </c>
      <c r="Y80" s="248">
        <v>15698</v>
      </c>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c r="AMK80" s="108"/>
      <c r="AML80" s="108"/>
      <c r="AMM80" s="108"/>
      <c r="AMN80" s="108"/>
      <c r="AMO80" s="108"/>
      <c r="AMP80" s="108"/>
      <c r="AMQ80" s="108"/>
      <c r="AMR80" s="108"/>
      <c r="AMS80" s="108"/>
    </row>
    <row r="81" spans="1:1033" s="180" customFormat="1" ht="12.75" x14ac:dyDescent="0.2">
      <c r="A81" s="248">
        <f t="shared" si="7"/>
        <v>21</v>
      </c>
      <c r="B81" s="248">
        <f t="shared" si="10"/>
        <v>33</v>
      </c>
      <c r="C81" s="248">
        <f t="shared" si="11"/>
        <v>9906</v>
      </c>
      <c r="D81" s="108"/>
      <c r="E81" s="246">
        <v>249</v>
      </c>
      <c r="F81" s="247" t="s">
        <v>281</v>
      </c>
      <c r="G81" s="248">
        <v>9906</v>
      </c>
      <c r="H81" s="249">
        <v>102</v>
      </c>
      <c r="I81" s="250">
        <v>894</v>
      </c>
      <c r="J81" s="250">
        <v>214</v>
      </c>
      <c r="K81" s="250">
        <v>543</v>
      </c>
      <c r="L81" s="250">
        <v>1925</v>
      </c>
      <c r="M81" s="250">
        <v>40</v>
      </c>
      <c r="N81" s="250">
        <v>3665</v>
      </c>
      <c r="O81" s="250">
        <v>52</v>
      </c>
      <c r="P81" s="250">
        <v>14</v>
      </c>
      <c r="Q81" s="250">
        <v>604</v>
      </c>
      <c r="R81" s="250">
        <v>610</v>
      </c>
      <c r="S81" s="250">
        <v>668</v>
      </c>
      <c r="T81" s="251">
        <v>575</v>
      </c>
      <c r="U81" s="108"/>
      <c r="V81" s="248">
        <v>57687</v>
      </c>
      <c r="W81" s="250">
        <v>59910</v>
      </c>
      <c r="X81" s="252">
        <v>655</v>
      </c>
      <c r="Y81" s="248">
        <v>60565</v>
      </c>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c r="AMK81" s="108"/>
      <c r="AML81" s="108"/>
      <c r="AMM81" s="108"/>
      <c r="AMN81" s="108"/>
      <c r="AMO81" s="108"/>
      <c r="AMP81" s="108"/>
      <c r="AMQ81" s="108"/>
      <c r="AMR81" s="108"/>
      <c r="AMS81" s="108"/>
    </row>
    <row r="82" spans="1:1033" s="180" customFormat="1" ht="12.75" x14ac:dyDescent="0.2">
      <c r="A82" s="248">
        <f t="shared" si="7"/>
        <v>62</v>
      </c>
      <c r="B82" s="248">
        <f t="shared" si="10"/>
        <v>82</v>
      </c>
      <c r="C82" s="248">
        <f t="shared" si="11"/>
        <v>1488</v>
      </c>
      <c r="D82" s="108"/>
      <c r="E82" s="246">
        <v>250</v>
      </c>
      <c r="F82" s="247" t="s">
        <v>282</v>
      </c>
      <c r="G82" s="248">
        <v>1488</v>
      </c>
      <c r="H82" s="249">
        <v>27</v>
      </c>
      <c r="I82" s="250">
        <v>39</v>
      </c>
      <c r="J82" s="250">
        <v>27</v>
      </c>
      <c r="K82" s="250">
        <v>26</v>
      </c>
      <c r="L82" s="250">
        <v>852</v>
      </c>
      <c r="M82" s="250">
        <v>58</v>
      </c>
      <c r="N82" s="250">
        <v>79</v>
      </c>
      <c r="O82" s="250">
        <v>170</v>
      </c>
      <c r="P82" s="250">
        <v>0</v>
      </c>
      <c r="Q82" s="250">
        <v>35</v>
      </c>
      <c r="R82" s="250">
        <v>69</v>
      </c>
      <c r="S82" s="250">
        <v>48</v>
      </c>
      <c r="T82" s="251">
        <v>58</v>
      </c>
      <c r="U82" s="108"/>
      <c r="V82" s="248">
        <v>13132</v>
      </c>
      <c r="W82" s="250">
        <v>13226</v>
      </c>
      <c r="X82" s="252">
        <v>1680</v>
      </c>
      <c r="Y82" s="248">
        <v>14906</v>
      </c>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c r="AMK82" s="108"/>
      <c r="AML82" s="108"/>
      <c r="AMM82" s="108"/>
      <c r="AMN82" s="108"/>
      <c r="AMO82" s="108"/>
      <c r="AMP82" s="108"/>
      <c r="AMQ82" s="108"/>
      <c r="AMR82" s="108"/>
      <c r="AMS82" s="108"/>
    </row>
    <row r="83" spans="1:1033" x14ac:dyDescent="0.2">
      <c r="A83" s="248">
        <f t="shared" si="7"/>
        <v>58</v>
      </c>
      <c r="B83" s="248">
        <f t="shared" si="10"/>
        <v>78</v>
      </c>
      <c r="C83" s="248">
        <f t="shared" si="11"/>
        <v>1572</v>
      </c>
      <c r="E83" s="246">
        <v>251</v>
      </c>
      <c r="F83" s="247" t="s">
        <v>283</v>
      </c>
      <c r="G83" s="248">
        <v>1572</v>
      </c>
      <c r="H83" s="249">
        <v>92</v>
      </c>
      <c r="I83" s="250">
        <v>94</v>
      </c>
      <c r="J83" s="250">
        <v>155</v>
      </c>
      <c r="K83" s="250">
        <v>193</v>
      </c>
      <c r="L83" s="250">
        <v>262</v>
      </c>
      <c r="M83" s="250">
        <v>32</v>
      </c>
      <c r="N83" s="250">
        <v>218</v>
      </c>
      <c r="O83" s="250">
        <v>161</v>
      </c>
      <c r="P83" s="250">
        <v>72</v>
      </c>
      <c r="Q83" s="250">
        <v>52</v>
      </c>
      <c r="R83" s="250">
        <v>116</v>
      </c>
      <c r="S83" s="250">
        <v>78</v>
      </c>
      <c r="T83" s="251">
        <v>47</v>
      </c>
      <c r="U83" s="108"/>
      <c r="V83" s="248">
        <v>6715</v>
      </c>
      <c r="W83" s="250">
        <v>6804</v>
      </c>
      <c r="X83" s="252">
        <v>302</v>
      </c>
      <c r="Y83" s="248">
        <v>7106</v>
      </c>
    </row>
    <row r="84" spans="1:1033" x14ac:dyDescent="0.2">
      <c r="A84" s="248">
        <f t="shared" si="7"/>
        <v>53</v>
      </c>
      <c r="B84" s="248">
        <f t="shared" si="10"/>
        <v>73</v>
      </c>
      <c r="C84" s="248">
        <f t="shared" si="11"/>
        <v>1717</v>
      </c>
      <c r="E84" s="246">
        <v>252</v>
      </c>
      <c r="F84" s="247" t="s">
        <v>284</v>
      </c>
      <c r="G84" s="248">
        <v>1717</v>
      </c>
      <c r="H84" s="249">
        <v>3</v>
      </c>
      <c r="I84" s="250">
        <v>64</v>
      </c>
      <c r="J84" s="250">
        <v>2</v>
      </c>
      <c r="K84" s="250">
        <v>241</v>
      </c>
      <c r="L84" s="250">
        <v>623</v>
      </c>
      <c r="M84" s="250">
        <v>11</v>
      </c>
      <c r="N84" s="250">
        <v>365</v>
      </c>
      <c r="O84" s="250">
        <v>2</v>
      </c>
      <c r="P84" s="250">
        <v>0</v>
      </c>
      <c r="Q84" s="250">
        <v>51</v>
      </c>
      <c r="R84" s="250">
        <v>108</v>
      </c>
      <c r="S84" s="250">
        <v>62</v>
      </c>
      <c r="T84" s="251">
        <v>185</v>
      </c>
      <c r="U84" s="108"/>
      <c r="V84" s="248">
        <v>17332</v>
      </c>
      <c r="W84" s="250">
        <v>18013</v>
      </c>
      <c r="X84" s="252">
        <v>603</v>
      </c>
      <c r="Y84" s="248">
        <v>18616</v>
      </c>
    </row>
    <row r="85" spans="1:1033" x14ac:dyDescent="0.2">
      <c r="A85" s="248">
        <f t="shared" si="7"/>
        <v>51</v>
      </c>
      <c r="B85" s="248">
        <f t="shared" si="10"/>
        <v>71</v>
      </c>
      <c r="C85" s="248">
        <f t="shared" si="11"/>
        <v>1807</v>
      </c>
      <c r="E85" s="246">
        <v>254</v>
      </c>
      <c r="F85" s="247" t="s">
        <v>285</v>
      </c>
      <c r="G85" s="248">
        <v>1807</v>
      </c>
      <c r="H85" s="249">
        <v>0</v>
      </c>
      <c r="I85" s="250">
        <v>67</v>
      </c>
      <c r="J85" s="250">
        <v>0</v>
      </c>
      <c r="K85" s="250">
        <v>460</v>
      </c>
      <c r="L85" s="250">
        <v>378</v>
      </c>
      <c r="M85" s="250">
        <v>80</v>
      </c>
      <c r="N85" s="250">
        <v>435</v>
      </c>
      <c r="O85" s="250">
        <v>24</v>
      </c>
      <c r="P85" s="250">
        <v>8</v>
      </c>
      <c r="Q85" s="250">
        <v>53</v>
      </c>
      <c r="R85" s="250">
        <v>135</v>
      </c>
      <c r="S85" s="250">
        <v>165</v>
      </c>
      <c r="T85" s="251">
        <v>2</v>
      </c>
      <c r="U85" s="108"/>
      <c r="V85" s="248">
        <v>19650</v>
      </c>
      <c r="W85" s="250">
        <v>20290</v>
      </c>
      <c r="X85" s="252">
        <v>0</v>
      </c>
      <c r="Y85" s="248">
        <v>20290</v>
      </c>
    </row>
    <row r="86" spans="1:1033" x14ac:dyDescent="0.2">
      <c r="A86" s="248">
        <f t="shared" si="7"/>
        <v>78</v>
      </c>
      <c r="B86" s="248">
        <f t="shared" si="10"/>
        <v>101</v>
      </c>
      <c r="C86" s="248">
        <f t="shared" si="11"/>
        <v>63</v>
      </c>
      <c r="E86" s="246">
        <v>255</v>
      </c>
      <c r="F86" s="247" t="s">
        <v>286</v>
      </c>
      <c r="G86" s="248">
        <v>63</v>
      </c>
      <c r="H86" s="249">
        <v>4</v>
      </c>
      <c r="I86" s="250">
        <v>0</v>
      </c>
      <c r="J86" s="250">
        <v>0</v>
      </c>
      <c r="K86" s="250">
        <v>7</v>
      </c>
      <c r="L86" s="250">
        <v>2</v>
      </c>
      <c r="M86" s="250">
        <v>4</v>
      </c>
      <c r="N86" s="250">
        <v>3</v>
      </c>
      <c r="O86" s="250">
        <v>1</v>
      </c>
      <c r="P86" s="250">
        <v>2</v>
      </c>
      <c r="Q86" s="250">
        <v>27</v>
      </c>
      <c r="R86" s="250">
        <v>7</v>
      </c>
      <c r="S86" s="250">
        <v>3</v>
      </c>
      <c r="T86" s="251">
        <v>3</v>
      </c>
      <c r="U86" s="108"/>
      <c r="V86" s="248">
        <v>942</v>
      </c>
      <c r="W86" s="250">
        <v>942</v>
      </c>
      <c r="X86" s="252">
        <v>13</v>
      </c>
      <c r="Y86" s="248">
        <v>955</v>
      </c>
    </row>
    <row r="87" spans="1:1033" x14ac:dyDescent="0.2">
      <c r="A87" s="248">
        <f t="shared" si="7"/>
        <v>60</v>
      </c>
      <c r="B87" s="248">
        <f t="shared" si="10"/>
        <v>80</v>
      </c>
      <c r="C87" s="248">
        <f t="shared" si="11"/>
        <v>1538</v>
      </c>
      <c r="E87" s="246">
        <v>256</v>
      </c>
      <c r="F87" s="247" t="s">
        <v>287</v>
      </c>
      <c r="G87" s="248">
        <v>1538</v>
      </c>
      <c r="H87" s="249">
        <v>81</v>
      </c>
      <c r="I87" s="250">
        <v>85</v>
      </c>
      <c r="J87" s="250">
        <v>106</v>
      </c>
      <c r="K87" s="250">
        <v>118</v>
      </c>
      <c r="L87" s="250">
        <v>460</v>
      </c>
      <c r="M87" s="250">
        <v>39</v>
      </c>
      <c r="N87" s="250">
        <v>174</v>
      </c>
      <c r="O87" s="250">
        <v>94</v>
      </c>
      <c r="P87" s="250">
        <v>37</v>
      </c>
      <c r="Q87" s="250">
        <v>6</v>
      </c>
      <c r="R87" s="250">
        <v>90</v>
      </c>
      <c r="S87" s="250">
        <v>77</v>
      </c>
      <c r="T87" s="251">
        <v>171</v>
      </c>
      <c r="U87" s="108"/>
      <c r="V87" s="248">
        <v>19573</v>
      </c>
      <c r="W87" s="250">
        <v>20518</v>
      </c>
      <c r="X87" s="252">
        <v>118</v>
      </c>
      <c r="Y87" s="248">
        <v>20636</v>
      </c>
    </row>
    <row r="88" spans="1:1033" x14ac:dyDescent="0.2">
      <c r="A88" s="248">
        <f t="shared" si="7"/>
        <v>61</v>
      </c>
      <c r="B88" s="248">
        <f t="shared" si="10"/>
        <v>81</v>
      </c>
      <c r="C88" s="248">
        <f t="shared" si="11"/>
        <v>1522</v>
      </c>
      <c r="E88" s="246">
        <v>257</v>
      </c>
      <c r="F88" s="247" t="s">
        <v>288</v>
      </c>
      <c r="G88" s="248">
        <v>1522</v>
      </c>
      <c r="H88" s="249">
        <v>25</v>
      </c>
      <c r="I88" s="250">
        <v>92</v>
      </c>
      <c r="J88" s="250">
        <v>25</v>
      </c>
      <c r="K88" s="250">
        <v>122</v>
      </c>
      <c r="L88" s="250">
        <v>563</v>
      </c>
      <c r="M88" s="250">
        <v>99</v>
      </c>
      <c r="N88" s="250">
        <v>238</v>
      </c>
      <c r="O88" s="250">
        <v>20</v>
      </c>
      <c r="P88" s="250">
        <v>18</v>
      </c>
      <c r="Q88" s="250">
        <v>67</v>
      </c>
      <c r="R88" s="250">
        <v>111</v>
      </c>
      <c r="S88" s="250">
        <v>103</v>
      </c>
      <c r="T88" s="251">
        <v>39</v>
      </c>
      <c r="U88" s="108"/>
      <c r="V88" s="248">
        <v>10065</v>
      </c>
      <c r="W88" s="250">
        <v>10080</v>
      </c>
      <c r="X88" s="252">
        <v>2091</v>
      </c>
      <c r="Y88" s="248">
        <v>12171</v>
      </c>
    </row>
    <row r="89" spans="1:1033" x14ac:dyDescent="0.2">
      <c r="A89" s="248">
        <f t="shared" si="7"/>
        <v>40</v>
      </c>
      <c r="B89" s="248">
        <f t="shared" si="10"/>
        <v>56</v>
      </c>
      <c r="C89" s="248">
        <f t="shared" si="11"/>
        <v>3685</v>
      </c>
      <c r="E89" s="246">
        <v>258</v>
      </c>
      <c r="F89" s="247" t="s">
        <v>289</v>
      </c>
      <c r="G89" s="248">
        <v>3685</v>
      </c>
      <c r="H89" s="249">
        <v>144</v>
      </c>
      <c r="I89" s="250">
        <v>163</v>
      </c>
      <c r="J89" s="250">
        <v>221</v>
      </c>
      <c r="K89" s="250">
        <v>284</v>
      </c>
      <c r="L89" s="250">
        <v>885</v>
      </c>
      <c r="M89" s="250">
        <v>59</v>
      </c>
      <c r="N89" s="250">
        <v>702</v>
      </c>
      <c r="O89" s="250">
        <v>124</v>
      </c>
      <c r="P89" s="250">
        <v>49</v>
      </c>
      <c r="Q89" s="250">
        <v>264</v>
      </c>
      <c r="R89" s="250">
        <v>202</v>
      </c>
      <c r="S89" s="250">
        <v>515</v>
      </c>
      <c r="T89" s="251">
        <v>73</v>
      </c>
      <c r="U89" s="108"/>
      <c r="V89" s="248">
        <v>27139</v>
      </c>
      <c r="W89" s="250">
        <v>28014</v>
      </c>
      <c r="X89" s="252">
        <v>1826</v>
      </c>
      <c r="Y89" s="248">
        <v>29840</v>
      </c>
    </row>
    <row r="90" spans="1:1033" x14ac:dyDescent="0.2">
      <c r="A90" s="248">
        <f t="shared" si="7"/>
        <v>79</v>
      </c>
      <c r="B90" s="248">
        <f t="shared" si="10"/>
        <v>102</v>
      </c>
      <c r="C90" s="248">
        <f t="shared" si="11"/>
        <v>32</v>
      </c>
      <c r="E90" s="246">
        <v>260</v>
      </c>
      <c r="F90" s="247" t="s">
        <v>290</v>
      </c>
      <c r="G90" s="248">
        <v>32</v>
      </c>
      <c r="H90" s="249">
        <v>0</v>
      </c>
      <c r="I90" s="250">
        <v>6</v>
      </c>
      <c r="J90" s="250">
        <v>0</v>
      </c>
      <c r="K90" s="250">
        <v>2</v>
      </c>
      <c r="L90" s="250">
        <v>12</v>
      </c>
      <c r="M90" s="250">
        <v>2</v>
      </c>
      <c r="N90" s="250">
        <v>3</v>
      </c>
      <c r="O90" s="250">
        <v>0</v>
      </c>
      <c r="P90" s="250">
        <v>1</v>
      </c>
      <c r="Q90" s="250">
        <v>1</v>
      </c>
      <c r="R90" s="250">
        <v>0</v>
      </c>
      <c r="S90" s="250">
        <v>1</v>
      </c>
      <c r="T90" s="251">
        <v>4</v>
      </c>
      <c r="U90" s="108"/>
      <c r="V90" s="248">
        <v>910</v>
      </c>
      <c r="W90" s="250">
        <v>910</v>
      </c>
      <c r="X90" s="252">
        <v>55</v>
      </c>
      <c r="Y90" s="248">
        <v>965</v>
      </c>
    </row>
    <row r="91" spans="1:1033" x14ac:dyDescent="0.2">
      <c r="A91" s="248">
        <f t="shared" si="7"/>
        <v>34</v>
      </c>
      <c r="B91" s="248">
        <f t="shared" si="10"/>
        <v>48</v>
      </c>
      <c r="C91" s="248">
        <f t="shared" si="11"/>
        <v>5201</v>
      </c>
      <c r="E91" s="246">
        <v>261</v>
      </c>
      <c r="F91" s="247" t="s">
        <v>291</v>
      </c>
      <c r="G91" s="248">
        <v>5201</v>
      </c>
      <c r="H91" s="249">
        <v>44</v>
      </c>
      <c r="I91" s="250">
        <v>303</v>
      </c>
      <c r="J91" s="250">
        <v>209</v>
      </c>
      <c r="K91" s="250">
        <v>1137</v>
      </c>
      <c r="L91" s="250">
        <v>1239</v>
      </c>
      <c r="M91" s="250">
        <v>59</v>
      </c>
      <c r="N91" s="250">
        <v>1006</v>
      </c>
      <c r="O91" s="250">
        <v>4</v>
      </c>
      <c r="P91" s="250">
        <v>82</v>
      </c>
      <c r="Q91" s="250">
        <v>137</v>
      </c>
      <c r="R91" s="250">
        <v>421</v>
      </c>
      <c r="S91" s="250">
        <v>226</v>
      </c>
      <c r="T91" s="251">
        <v>334</v>
      </c>
      <c r="U91" s="108"/>
      <c r="V91" s="248">
        <v>54877</v>
      </c>
      <c r="W91" s="250">
        <v>57501</v>
      </c>
      <c r="X91" s="252">
        <v>1470</v>
      </c>
      <c r="Y91" s="248">
        <v>58971</v>
      </c>
    </row>
    <row r="92" spans="1:1033" x14ac:dyDescent="0.2">
      <c r="A92" s="248">
        <f t="shared" si="7"/>
        <v>73</v>
      </c>
      <c r="B92" s="248">
        <f t="shared" si="10"/>
        <v>96</v>
      </c>
      <c r="C92" s="248">
        <f t="shared" si="11"/>
        <v>300</v>
      </c>
      <c r="E92" s="246">
        <v>264</v>
      </c>
      <c r="F92" s="247" t="s">
        <v>292</v>
      </c>
      <c r="G92" s="248">
        <v>300</v>
      </c>
      <c r="H92" s="249">
        <v>0</v>
      </c>
      <c r="I92" s="250">
        <v>1</v>
      </c>
      <c r="J92" s="250">
        <v>27</v>
      </c>
      <c r="K92" s="250">
        <v>22</v>
      </c>
      <c r="L92" s="250">
        <v>123</v>
      </c>
      <c r="M92" s="250">
        <v>2</v>
      </c>
      <c r="N92" s="250">
        <v>88</v>
      </c>
      <c r="O92" s="250">
        <v>0</v>
      </c>
      <c r="P92" s="250">
        <v>0</v>
      </c>
      <c r="Q92" s="250">
        <v>15</v>
      </c>
      <c r="R92" s="250">
        <v>20</v>
      </c>
      <c r="S92" s="250">
        <v>1</v>
      </c>
      <c r="T92" s="251">
        <v>1</v>
      </c>
      <c r="U92" s="108"/>
      <c r="V92" s="248">
        <v>4805</v>
      </c>
      <c r="W92" s="250">
        <v>4805</v>
      </c>
      <c r="X92" s="252">
        <v>46</v>
      </c>
      <c r="Y92" s="248">
        <v>4851</v>
      </c>
    </row>
    <row r="93" spans="1:1033" x14ac:dyDescent="0.2">
      <c r="A93" s="248">
        <f t="shared" si="7"/>
        <v>75</v>
      </c>
      <c r="B93" s="248">
        <f t="shared" si="10"/>
        <v>98</v>
      </c>
      <c r="C93" s="248">
        <f t="shared" si="11"/>
        <v>218</v>
      </c>
      <c r="E93" s="246">
        <v>265</v>
      </c>
      <c r="F93" s="247" t="s">
        <v>293</v>
      </c>
      <c r="G93" s="248">
        <v>218</v>
      </c>
      <c r="H93" s="249">
        <v>0</v>
      </c>
      <c r="I93" s="250">
        <v>7</v>
      </c>
      <c r="J93" s="250">
        <v>2</v>
      </c>
      <c r="K93" s="250">
        <v>22</v>
      </c>
      <c r="L93" s="250">
        <v>47</v>
      </c>
      <c r="M93" s="250">
        <v>2</v>
      </c>
      <c r="N93" s="250">
        <v>129</v>
      </c>
      <c r="O93" s="250">
        <v>0</v>
      </c>
      <c r="P93" s="250">
        <v>0</v>
      </c>
      <c r="Q93" s="250">
        <v>0</v>
      </c>
      <c r="R93" s="250">
        <v>7</v>
      </c>
      <c r="S93" s="250">
        <v>1</v>
      </c>
      <c r="T93" s="251">
        <v>1</v>
      </c>
      <c r="U93" s="108"/>
      <c r="V93" s="248">
        <v>1139</v>
      </c>
      <c r="W93" s="250">
        <v>1198</v>
      </c>
      <c r="X93" s="252">
        <v>82</v>
      </c>
      <c r="Y93" s="248">
        <v>1280</v>
      </c>
    </row>
    <row r="94" spans="1:1033" x14ac:dyDescent="0.2">
      <c r="A94" s="248">
        <f t="shared" si="7"/>
        <v>67</v>
      </c>
      <c r="B94" s="248">
        <f t="shared" si="10"/>
        <v>88</v>
      </c>
      <c r="C94" s="248">
        <f t="shared" si="11"/>
        <v>914</v>
      </c>
      <c r="E94" s="246">
        <v>266</v>
      </c>
      <c r="F94" s="247" t="s">
        <v>294</v>
      </c>
      <c r="G94" s="248">
        <v>914</v>
      </c>
      <c r="H94" s="249">
        <v>5</v>
      </c>
      <c r="I94" s="250">
        <v>393</v>
      </c>
      <c r="J94" s="250">
        <v>4</v>
      </c>
      <c r="K94" s="250">
        <v>28</v>
      </c>
      <c r="L94" s="250">
        <v>153</v>
      </c>
      <c r="M94" s="250">
        <v>5</v>
      </c>
      <c r="N94" s="250">
        <v>150</v>
      </c>
      <c r="O94" s="250">
        <v>5</v>
      </c>
      <c r="P94" s="250">
        <v>1</v>
      </c>
      <c r="Q94" s="250">
        <v>2</v>
      </c>
      <c r="R94" s="250">
        <v>46</v>
      </c>
      <c r="S94" s="250">
        <v>91</v>
      </c>
      <c r="T94" s="251">
        <v>31</v>
      </c>
      <c r="U94" s="108"/>
      <c r="V94" s="248">
        <v>12405</v>
      </c>
      <c r="W94" s="250">
        <v>12564</v>
      </c>
      <c r="X94" s="252">
        <v>140</v>
      </c>
      <c r="Y94" s="248">
        <v>12704</v>
      </c>
    </row>
    <row r="95" spans="1:1033" x14ac:dyDescent="0.2">
      <c r="A95" s="258">
        <f t="shared" si="7"/>
        <v>68</v>
      </c>
      <c r="B95" s="258">
        <f t="shared" si="10"/>
        <v>90</v>
      </c>
      <c r="C95" s="258">
        <f t="shared" si="11"/>
        <v>822</v>
      </c>
      <c r="E95" s="223">
        <v>267</v>
      </c>
      <c r="F95" s="259" t="s">
        <v>295</v>
      </c>
      <c r="G95" s="258">
        <v>822</v>
      </c>
      <c r="H95" s="260">
        <v>9</v>
      </c>
      <c r="I95" s="261">
        <v>32</v>
      </c>
      <c r="J95" s="261">
        <v>46</v>
      </c>
      <c r="K95" s="261">
        <v>28</v>
      </c>
      <c r="L95" s="261">
        <v>103</v>
      </c>
      <c r="M95" s="261">
        <v>80</v>
      </c>
      <c r="N95" s="261">
        <v>253</v>
      </c>
      <c r="O95" s="261">
        <v>19</v>
      </c>
      <c r="P95" s="261">
        <v>3</v>
      </c>
      <c r="Q95" s="261">
        <v>26</v>
      </c>
      <c r="R95" s="261">
        <v>80</v>
      </c>
      <c r="S95" s="261">
        <v>57</v>
      </c>
      <c r="T95" s="262">
        <v>86</v>
      </c>
      <c r="U95" s="108"/>
      <c r="V95" s="258">
        <v>9712</v>
      </c>
      <c r="W95" s="261">
        <v>9824</v>
      </c>
      <c r="X95" s="263">
        <v>244</v>
      </c>
      <c r="Y95" s="258">
        <v>10068</v>
      </c>
    </row>
    <row r="96" spans="1:1033" s="277" customFormat="1" ht="15" x14ac:dyDescent="0.25">
      <c r="A96" s="270"/>
      <c r="B96" s="270"/>
      <c r="C96" s="270"/>
      <c r="D96" s="271"/>
      <c r="E96" s="272"/>
      <c r="F96" s="244" t="s">
        <v>191</v>
      </c>
      <c r="G96" s="270">
        <v>417934</v>
      </c>
      <c r="H96" s="273">
        <v>13948</v>
      </c>
      <c r="I96" s="274">
        <v>24155</v>
      </c>
      <c r="J96" s="274">
        <v>25232</v>
      </c>
      <c r="K96" s="274">
        <v>53716</v>
      </c>
      <c r="L96" s="274">
        <v>102338</v>
      </c>
      <c r="M96" s="274">
        <v>15502</v>
      </c>
      <c r="N96" s="274">
        <v>57926</v>
      </c>
      <c r="O96" s="274">
        <v>11646</v>
      </c>
      <c r="P96" s="274">
        <v>11965</v>
      </c>
      <c r="Q96" s="274">
        <v>15524</v>
      </c>
      <c r="R96" s="274">
        <v>32255</v>
      </c>
      <c r="S96" s="274">
        <v>33266</v>
      </c>
      <c r="T96" s="275">
        <v>20461</v>
      </c>
      <c r="U96" s="201"/>
      <c r="V96" s="270">
        <v>4818192</v>
      </c>
      <c r="W96" s="274">
        <v>4931799</v>
      </c>
      <c r="X96" s="276">
        <v>534461</v>
      </c>
      <c r="Y96" s="270">
        <v>5466260</v>
      </c>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c r="AY96" s="271"/>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271"/>
      <c r="BY96" s="271"/>
      <c r="BZ96" s="271"/>
      <c r="CA96" s="271"/>
      <c r="CB96" s="271"/>
      <c r="CC96" s="271"/>
      <c r="CD96" s="271"/>
      <c r="CE96" s="271"/>
      <c r="CF96" s="271"/>
      <c r="CG96" s="271"/>
      <c r="CH96" s="271"/>
      <c r="CI96" s="271"/>
      <c r="CJ96" s="271"/>
      <c r="CK96" s="271"/>
      <c r="CL96" s="271"/>
      <c r="CM96" s="271"/>
      <c r="CN96" s="271"/>
      <c r="CO96" s="271"/>
      <c r="CP96" s="271"/>
      <c r="CQ96" s="271"/>
      <c r="CR96" s="271"/>
      <c r="CS96" s="271"/>
      <c r="CT96" s="271"/>
      <c r="CU96" s="271"/>
      <c r="CV96" s="271"/>
      <c r="CW96" s="271"/>
      <c r="CX96" s="271"/>
      <c r="CY96" s="271"/>
      <c r="CZ96" s="271"/>
      <c r="DA96" s="271"/>
      <c r="DB96" s="271"/>
      <c r="DC96" s="271"/>
      <c r="DD96" s="271"/>
      <c r="DE96" s="271"/>
      <c r="DF96" s="271"/>
      <c r="DG96" s="271"/>
      <c r="DH96" s="271"/>
      <c r="DI96" s="271"/>
      <c r="DJ96" s="271"/>
      <c r="DK96" s="271"/>
      <c r="DL96" s="271"/>
      <c r="DM96" s="271"/>
      <c r="DN96" s="271"/>
      <c r="DO96" s="271"/>
      <c r="DP96" s="271"/>
      <c r="DQ96" s="271"/>
      <c r="DR96" s="271"/>
      <c r="DS96" s="271"/>
      <c r="DT96" s="271"/>
      <c r="DU96" s="271"/>
      <c r="DV96" s="271"/>
      <c r="DW96" s="271"/>
      <c r="DX96" s="271"/>
      <c r="DY96" s="271"/>
      <c r="DZ96" s="271"/>
      <c r="EA96" s="271"/>
      <c r="EB96" s="271"/>
      <c r="EC96" s="271"/>
      <c r="ED96" s="271"/>
      <c r="EE96" s="271"/>
      <c r="EF96" s="271"/>
      <c r="EG96" s="271"/>
      <c r="EH96" s="271"/>
      <c r="EI96" s="271"/>
      <c r="EJ96" s="271"/>
      <c r="EK96" s="271"/>
      <c r="EL96" s="271"/>
      <c r="EM96" s="271"/>
      <c r="EN96" s="271"/>
      <c r="EO96" s="271"/>
      <c r="EP96" s="271"/>
      <c r="EQ96" s="271"/>
      <c r="ER96" s="271"/>
      <c r="ES96" s="271"/>
      <c r="ET96" s="271"/>
      <c r="EU96" s="271"/>
      <c r="EV96" s="271"/>
      <c r="EW96" s="271"/>
      <c r="EX96" s="271"/>
      <c r="EY96" s="271"/>
      <c r="EZ96" s="271"/>
      <c r="FA96" s="271"/>
      <c r="FB96" s="271"/>
      <c r="FC96" s="271"/>
      <c r="FD96" s="271"/>
      <c r="FE96" s="271"/>
      <c r="FF96" s="271"/>
      <c r="FG96" s="271"/>
      <c r="FH96" s="271"/>
      <c r="FI96" s="271"/>
      <c r="FJ96" s="271"/>
      <c r="FK96" s="271"/>
      <c r="FL96" s="271"/>
      <c r="FM96" s="271"/>
      <c r="FN96" s="271"/>
      <c r="FO96" s="271"/>
      <c r="FP96" s="271"/>
      <c r="FQ96" s="271"/>
      <c r="FR96" s="271"/>
      <c r="FS96" s="271"/>
      <c r="FT96" s="271"/>
      <c r="FU96" s="271"/>
      <c r="FV96" s="271"/>
      <c r="FW96" s="271"/>
      <c r="FX96" s="271"/>
      <c r="FY96" s="271"/>
      <c r="FZ96" s="271"/>
      <c r="GA96" s="271"/>
      <c r="GB96" s="271"/>
      <c r="GC96" s="271"/>
      <c r="GD96" s="271"/>
      <c r="GE96" s="271"/>
      <c r="GF96" s="271"/>
      <c r="GG96" s="271"/>
      <c r="GH96" s="271"/>
      <c r="GI96" s="271"/>
      <c r="GJ96" s="271"/>
      <c r="GK96" s="271"/>
      <c r="GL96" s="271"/>
      <c r="GM96" s="271"/>
      <c r="GN96" s="271"/>
      <c r="GO96" s="271"/>
      <c r="GP96" s="271"/>
      <c r="GQ96" s="271"/>
      <c r="GR96" s="271"/>
      <c r="GS96" s="271"/>
      <c r="GT96" s="271"/>
      <c r="GU96" s="271"/>
      <c r="GV96" s="271"/>
      <c r="GW96" s="271"/>
      <c r="GX96" s="271"/>
      <c r="GY96" s="271"/>
      <c r="GZ96" s="271"/>
      <c r="HA96" s="271"/>
      <c r="HB96" s="271"/>
      <c r="HC96" s="271"/>
      <c r="HD96" s="271"/>
      <c r="HE96" s="271"/>
      <c r="HF96" s="271"/>
      <c r="HG96" s="271"/>
      <c r="HH96" s="271"/>
      <c r="HI96" s="271"/>
      <c r="HJ96" s="271"/>
      <c r="HK96" s="271"/>
      <c r="HL96" s="271"/>
      <c r="HM96" s="271"/>
      <c r="HN96" s="271"/>
      <c r="HO96" s="271"/>
      <c r="HP96" s="271"/>
      <c r="HQ96" s="271"/>
      <c r="HR96" s="271"/>
      <c r="HS96" s="271"/>
      <c r="HT96" s="271"/>
      <c r="HU96" s="271"/>
      <c r="HV96" s="271"/>
      <c r="HW96" s="271"/>
      <c r="HX96" s="271"/>
      <c r="HY96" s="271"/>
      <c r="HZ96" s="271"/>
      <c r="IA96" s="271"/>
      <c r="IB96" s="271"/>
      <c r="IC96" s="271"/>
      <c r="ID96" s="271"/>
      <c r="IE96" s="271"/>
      <c r="IF96" s="271"/>
      <c r="IG96" s="271"/>
      <c r="IH96" s="271"/>
      <c r="II96" s="271"/>
      <c r="IJ96" s="271"/>
      <c r="IK96" s="271"/>
      <c r="IL96" s="271"/>
      <c r="IM96" s="271"/>
      <c r="IN96" s="271"/>
      <c r="IO96" s="271"/>
      <c r="IP96" s="271"/>
      <c r="IQ96" s="271"/>
      <c r="IR96" s="271"/>
      <c r="IS96" s="271"/>
      <c r="IT96" s="271"/>
      <c r="IU96" s="271"/>
      <c r="IV96" s="271"/>
      <c r="IW96" s="271"/>
      <c r="IX96" s="271"/>
      <c r="IY96" s="271"/>
      <c r="IZ96" s="271"/>
      <c r="JA96" s="271"/>
      <c r="JB96" s="271"/>
      <c r="JC96" s="271"/>
      <c r="JD96" s="271"/>
      <c r="JE96" s="271"/>
      <c r="JF96" s="271"/>
      <c r="JG96" s="271"/>
      <c r="JH96" s="271"/>
      <c r="JI96" s="271"/>
      <c r="JJ96" s="271"/>
      <c r="JK96" s="271"/>
      <c r="JL96" s="271"/>
      <c r="JM96" s="271"/>
      <c r="JN96" s="271"/>
      <c r="JO96" s="271"/>
      <c r="JP96" s="271"/>
      <c r="JQ96" s="271"/>
      <c r="JR96" s="271"/>
      <c r="JS96" s="271"/>
      <c r="JT96" s="271"/>
      <c r="JU96" s="271"/>
      <c r="JV96" s="271"/>
      <c r="JW96" s="271"/>
      <c r="JX96" s="271"/>
      <c r="JY96" s="271"/>
      <c r="JZ96" s="271"/>
      <c r="KA96" s="271"/>
      <c r="KB96" s="271"/>
      <c r="KC96" s="271"/>
      <c r="KD96" s="271"/>
      <c r="KE96" s="271"/>
      <c r="KF96" s="271"/>
      <c r="KG96" s="271"/>
      <c r="KH96" s="271"/>
      <c r="KI96" s="271"/>
      <c r="KJ96" s="271"/>
      <c r="KK96" s="271"/>
      <c r="KL96" s="271"/>
      <c r="KM96" s="271"/>
      <c r="KN96" s="271"/>
      <c r="KO96" s="271"/>
      <c r="KP96" s="271"/>
      <c r="KQ96" s="271"/>
      <c r="KR96" s="271"/>
      <c r="KS96" s="271"/>
      <c r="KT96" s="271"/>
      <c r="KU96" s="271"/>
      <c r="KV96" s="271"/>
      <c r="KW96" s="271"/>
      <c r="KX96" s="271"/>
      <c r="KY96" s="271"/>
      <c r="KZ96" s="271"/>
      <c r="LA96" s="271"/>
      <c r="LB96" s="271"/>
      <c r="LC96" s="271"/>
      <c r="LD96" s="271"/>
      <c r="LE96" s="271"/>
      <c r="LF96" s="271"/>
      <c r="LG96" s="271"/>
      <c r="LH96" s="271"/>
      <c r="LI96" s="271"/>
      <c r="LJ96" s="271"/>
      <c r="LK96" s="271"/>
      <c r="LL96" s="271"/>
      <c r="LM96" s="271"/>
      <c r="LN96" s="271"/>
      <c r="LO96" s="271"/>
      <c r="LP96" s="271"/>
      <c r="LQ96" s="271"/>
      <c r="LR96" s="271"/>
      <c r="LS96" s="271"/>
      <c r="LT96" s="271"/>
      <c r="LU96" s="271"/>
      <c r="LV96" s="271"/>
      <c r="LW96" s="271"/>
      <c r="LX96" s="271"/>
      <c r="LY96" s="271"/>
      <c r="LZ96" s="271"/>
      <c r="MA96" s="271"/>
      <c r="MB96" s="271"/>
      <c r="MC96" s="271"/>
      <c r="MD96" s="271"/>
      <c r="ME96" s="271"/>
      <c r="MF96" s="271"/>
      <c r="MG96" s="271"/>
      <c r="MH96" s="271"/>
      <c r="MI96" s="271"/>
      <c r="MJ96" s="271"/>
      <c r="MK96" s="271"/>
      <c r="ML96" s="271"/>
      <c r="MM96" s="271"/>
      <c r="MN96" s="271"/>
      <c r="MO96" s="271"/>
      <c r="MP96" s="271"/>
      <c r="MQ96" s="271"/>
      <c r="MR96" s="271"/>
      <c r="MS96" s="271"/>
      <c r="MT96" s="271"/>
      <c r="MU96" s="271"/>
      <c r="MV96" s="271"/>
      <c r="MW96" s="271"/>
      <c r="MX96" s="271"/>
      <c r="MY96" s="271"/>
      <c r="MZ96" s="271"/>
      <c r="NA96" s="271"/>
      <c r="NB96" s="271"/>
      <c r="NC96" s="271"/>
      <c r="ND96" s="271"/>
      <c r="NE96" s="271"/>
      <c r="NF96" s="271"/>
      <c r="NG96" s="271"/>
      <c r="NH96" s="271"/>
      <c r="NI96" s="271"/>
      <c r="NJ96" s="271"/>
      <c r="NK96" s="271"/>
      <c r="NL96" s="271"/>
      <c r="NM96" s="271"/>
      <c r="NN96" s="271"/>
      <c r="NO96" s="271"/>
      <c r="NP96" s="271"/>
      <c r="NQ96" s="271"/>
      <c r="NR96" s="271"/>
      <c r="NS96" s="271"/>
      <c r="NT96" s="271"/>
      <c r="NU96" s="271"/>
      <c r="NV96" s="271"/>
      <c r="NW96" s="271"/>
      <c r="NX96" s="271"/>
      <c r="NY96" s="271"/>
      <c r="NZ96" s="271"/>
      <c r="OA96" s="271"/>
      <c r="OB96" s="271"/>
      <c r="OC96" s="271"/>
      <c r="OD96" s="271"/>
      <c r="OE96" s="271"/>
      <c r="OF96" s="271"/>
      <c r="OG96" s="271"/>
      <c r="OH96" s="271"/>
      <c r="OI96" s="271"/>
      <c r="OJ96" s="271"/>
      <c r="OK96" s="271"/>
      <c r="OL96" s="271"/>
      <c r="OM96" s="271"/>
      <c r="ON96" s="271"/>
      <c r="OO96" s="271"/>
      <c r="OP96" s="271"/>
      <c r="OQ96" s="271"/>
      <c r="OR96" s="271"/>
      <c r="OS96" s="271"/>
      <c r="OT96" s="271"/>
      <c r="OU96" s="271"/>
      <c r="OV96" s="271"/>
      <c r="OW96" s="271"/>
      <c r="OX96" s="271"/>
      <c r="OY96" s="271"/>
      <c r="OZ96" s="271"/>
      <c r="PA96" s="271"/>
      <c r="PB96" s="271"/>
      <c r="PC96" s="271"/>
      <c r="PD96" s="271"/>
      <c r="PE96" s="271"/>
      <c r="PF96" s="271"/>
      <c r="PG96" s="271"/>
      <c r="PH96" s="271"/>
      <c r="PI96" s="271"/>
      <c r="PJ96" s="271"/>
      <c r="PK96" s="271"/>
      <c r="PL96" s="271"/>
      <c r="PM96" s="271"/>
      <c r="PN96" s="271"/>
      <c r="PO96" s="271"/>
      <c r="PP96" s="271"/>
      <c r="PQ96" s="271"/>
      <c r="PR96" s="271"/>
      <c r="PS96" s="271"/>
      <c r="PT96" s="271"/>
      <c r="PU96" s="271"/>
      <c r="PV96" s="271"/>
      <c r="PW96" s="271"/>
      <c r="PX96" s="271"/>
      <c r="PY96" s="271"/>
      <c r="PZ96" s="271"/>
      <c r="QA96" s="271"/>
      <c r="QB96" s="271"/>
      <c r="QC96" s="271"/>
      <c r="QD96" s="271"/>
      <c r="QE96" s="271"/>
      <c r="QF96" s="271"/>
      <c r="QG96" s="271"/>
      <c r="QH96" s="271"/>
      <c r="QI96" s="271"/>
      <c r="QJ96" s="271"/>
      <c r="QK96" s="271"/>
      <c r="QL96" s="271"/>
      <c r="QM96" s="271"/>
      <c r="QN96" s="271"/>
      <c r="QO96" s="271"/>
      <c r="QP96" s="271"/>
      <c r="QQ96" s="271"/>
      <c r="QR96" s="271"/>
      <c r="QS96" s="271"/>
      <c r="QT96" s="271"/>
      <c r="QU96" s="271"/>
      <c r="QV96" s="271"/>
      <c r="QW96" s="271"/>
      <c r="QX96" s="271"/>
      <c r="QY96" s="271"/>
      <c r="QZ96" s="271"/>
      <c r="RA96" s="271"/>
      <c r="RB96" s="271"/>
      <c r="RC96" s="271"/>
      <c r="RD96" s="271"/>
      <c r="RE96" s="271"/>
      <c r="RF96" s="271"/>
      <c r="RG96" s="271"/>
      <c r="RH96" s="271"/>
      <c r="RI96" s="271"/>
      <c r="RJ96" s="271"/>
      <c r="RK96" s="271"/>
      <c r="RL96" s="271"/>
      <c r="RM96" s="271"/>
      <c r="RN96" s="271"/>
      <c r="RO96" s="271"/>
      <c r="RP96" s="271"/>
      <c r="RQ96" s="271"/>
      <c r="RR96" s="271"/>
      <c r="RS96" s="271"/>
      <c r="RT96" s="271"/>
      <c r="RU96" s="271"/>
      <c r="RV96" s="271"/>
      <c r="RW96" s="271"/>
      <c r="RX96" s="271"/>
      <c r="RY96" s="271"/>
      <c r="RZ96" s="271"/>
      <c r="SA96" s="271"/>
      <c r="SB96" s="271"/>
      <c r="SC96" s="271"/>
      <c r="SD96" s="271"/>
      <c r="SE96" s="271"/>
      <c r="SF96" s="271"/>
      <c r="SG96" s="271"/>
      <c r="SH96" s="271"/>
      <c r="SI96" s="271"/>
      <c r="SJ96" s="271"/>
      <c r="SK96" s="271"/>
      <c r="SL96" s="271"/>
      <c r="SM96" s="271"/>
      <c r="SN96" s="271"/>
      <c r="SO96" s="271"/>
      <c r="SP96" s="271"/>
      <c r="SQ96" s="271"/>
      <c r="SR96" s="271"/>
      <c r="SS96" s="271"/>
      <c r="ST96" s="271"/>
      <c r="SU96" s="271"/>
      <c r="SV96" s="271"/>
      <c r="SW96" s="271"/>
      <c r="SX96" s="271"/>
      <c r="SY96" s="271"/>
      <c r="SZ96" s="271"/>
      <c r="TA96" s="271"/>
      <c r="TB96" s="271"/>
      <c r="TC96" s="271"/>
      <c r="TD96" s="271"/>
      <c r="TE96" s="271"/>
      <c r="TF96" s="271"/>
      <c r="TG96" s="271"/>
      <c r="TH96" s="271"/>
      <c r="TI96" s="271"/>
      <c r="TJ96" s="271"/>
      <c r="TK96" s="271"/>
      <c r="TL96" s="271"/>
      <c r="TM96" s="271"/>
      <c r="TN96" s="271"/>
      <c r="TO96" s="271"/>
      <c r="TP96" s="271"/>
      <c r="TQ96" s="271"/>
      <c r="TR96" s="271"/>
      <c r="TS96" s="271"/>
      <c r="TT96" s="271"/>
      <c r="TU96" s="271"/>
      <c r="TV96" s="271"/>
      <c r="TW96" s="271"/>
      <c r="TX96" s="271"/>
      <c r="TY96" s="271"/>
      <c r="TZ96" s="271"/>
      <c r="UA96" s="271"/>
      <c r="UB96" s="271"/>
      <c r="UC96" s="271"/>
      <c r="UD96" s="271"/>
      <c r="UE96" s="271"/>
      <c r="UF96" s="271"/>
      <c r="UG96" s="271"/>
      <c r="UH96" s="271"/>
      <c r="UI96" s="271"/>
      <c r="UJ96" s="271"/>
      <c r="UK96" s="271"/>
      <c r="UL96" s="271"/>
      <c r="UM96" s="271"/>
      <c r="UN96" s="271"/>
      <c r="UO96" s="271"/>
      <c r="UP96" s="271"/>
      <c r="UQ96" s="271"/>
      <c r="UR96" s="271"/>
      <c r="US96" s="271"/>
      <c r="UT96" s="271"/>
      <c r="UU96" s="271"/>
      <c r="UV96" s="271"/>
      <c r="UW96" s="271"/>
      <c r="UX96" s="271"/>
      <c r="UY96" s="271"/>
      <c r="UZ96" s="271"/>
      <c r="VA96" s="271"/>
      <c r="VB96" s="271"/>
      <c r="VC96" s="271"/>
      <c r="VD96" s="271"/>
      <c r="VE96" s="271"/>
      <c r="VF96" s="271"/>
      <c r="VG96" s="271"/>
      <c r="VH96" s="271"/>
      <c r="VI96" s="271"/>
      <c r="VJ96" s="271"/>
      <c r="VK96" s="271"/>
      <c r="VL96" s="271"/>
      <c r="VM96" s="271"/>
      <c r="VN96" s="271"/>
      <c r="VO96" s="271"/>
      <c r="VP96" s="271"/>
      <c r="VQ96" s="271"/>
      <c r="VR96" s="271"/>
      <c r="VS96" s="271"/>
      <c r="VT96" s="271"/>
      <c r="VU96" s="271"/>
      <c r="VV96" s="271"/>
      <c r="VW96" s="271"/>
      <c r="VX96" s="271"/>
      <c r="VY96" s="271"/>
      <c r="VZ96" s="271"/>
      <c r="WA96" s="271"/>
      <c r="WB96" s="271"/>
      <c r="WC96" s="271"/>
      <c r="WD96" s="271"/>
      <c r="WE96" s="271"/>
      <c r="WF96" s="271"/>
      <c r="WG96" s="271"/>
      <c r="WH96" s="271"/>
      <c r="WI96" s="271"/>
      <c r="WJ96" s="271"/>
      <c r="WK96" s="271"/>
      <c r="WL96" s="271"/>
      <c r="WM96" s="271"/>
      <c r="WN96" s="271"/>
      <c r="WO96" s="271"/>
      <c r="WP96" s="271"/>
      <c r="WQ96" s="271"/>
      <c r="WR96" s="271"/>
      <c r="WS96" s="271"/>
      <c r="WT96" s="271"/>
      <c r="WU96" s="271"/>
      <c r="WV96" s="271"/>
      <c r="WW96" s="271"/>
      <c r="WX96" s="271"/>
      <c r="WY96" s="271"/>
      <c r="WZ96" s="271"/>
      <c r="XA96" s="271"/>
      <c r="XB96" s="271"/>
      <c r="XC96" s="271"/>
      <c r="XD96" s="271"/>
      <c r="XE96" s="271"/>
      <c r="XF96" s="271"/>
      <c r="XG96" s="271"/>
      <c r="XH96" s="271"/>
      <c r="XI96" s="271"/>
      <c r="XJ96" s="271"/>
      <c r="XK96" s="271"/>
      <c r="XL96" s="271"/>
      <c r="XM96" s="271"/>
      <c r="XN96" s="271"/>
      <c r="XO96" s="271"/>
      <c r="XP96" s="271"/>
      <c r="XQ96" s="271"/>
      <c r="XR96" s="271"/>
      <c r="XS96" s="271"/>
      <c r="XT96" s="271"/>
      <c r="XU96" s="271"/>
      <c r="XV96" s="271"/>
      <c r="XW96" s="271"/>
      <c r="XX96" s="271"/>
      <c r="XY96" s="271"/>
      <c r="XZ96" s="271"/>
      <c r="YA96" s="271"/>
      <c r="YB96" s="271"/>
      <c r="YC96" s="271"/>
      <c r="YD96" s="271"/>
      <c r="YE96" s="271"/>
      <c r="YF96" s="271"/>
      <c r="YG96" s="271"/>
      <c r="YH96" s="271"/>
      <c r="YI96" s="271"/>
      <c r="YJ96" s="271"/>
      <c r="YK96" s="271"/>
      <c r="YL96" s="271"/>
      <c r="YM96" s="271"/>
      <c r="YN96" s="271"/>
      <c r="YO96" s="271"/>
      <c r="YP96" s="271"/>
      <c r="YQ96" s="271"/>
      <c r="YR96" s="271"/>
      <c r="YS96" s="271"/>
      <c r="YT96" s="271"/>
      <c r="YU96" s="271"/>
      <c r="YV96" s="271"/>
      <c r="YW96" s="271"/>
      <c r="YX96" s="271"/>
      <c r="YY96" s="271"/>
      <c r="YZ96" s="271"/>
      <c r="ZA96" s="271"/>
      <c r="ZB96" s="271"/>
      <c r="ZC96" s="271"/>
      <c r="ZD96" s="271"/>
      <c r="ZE96" s="271"/>
      <c r="ZF96" s="271"/>
      <c r="ZG96" s="271"/>
      <c r="ZH96" s="271"/>
      <c r="ZI96" s="271"/>
      <c r="ZJ96" s="271"/>
      <c r="ZK96" s="271"/>
      <c r="ZL96" s="271"/>
      <c r="ZM96" s="271"/>
      <c r="ZN96" s="271"/>
      <c r="ZO96" s="271"/>
      <c r="ZP96" s="271"/>
      <c r="ZQ96" s="271"/>
      <c r="ZR96" s="271"/>
      <c r="ZS96" s="271"/>
      <c r="ZT96" s="271"/>
      <c r="ZU96" s="271"/>
      <c r="ZV96" s="271"/>
      <c r="ZW96" s="271"/>
      <c r="ZX96" s="271"/>
      <c r="ZY96" s="271"/>
      <c r="ZZ96" s="271"/>
      <c r="AAA96" s="271"/>
      <c r="AAB96" s="271"/>
      <c r="AAC96" s="271"/>
      <c r="AAD96" s="271"/>
      <c r="AAE96" s="271"/>
      <c r="AAF96" s="271"/>
      <c r="AAG96" s="271"/>
      <c r="AAH96" s="271"/>
      <c r="AAI96" s="271"/>
      <c r="AAJ96" s="271"/>
      <c r="AAK96" s="271"/>
      <c r="AAL96" s="271"/>
      <c r="AAM96" s="271"/>
      <c r="AAN96" s="271"/>
      <c r="AAO96" s="271"/>
      <c r="AAP96" s="271"/>
      <c r="AAQ96" s="271"/>
      <c r="AAR96" s="271"/>
      <c r="AAS96" s="271"/>
      <c r="AAT96" s="271"/>
      <c r="AAU96" s="271"/>
      <c r="AAV96" s="271"/>
      <c r="AAW96" s="271"/>
      <c r="AAX96" s="271"/>
      <c r="AAY96" s="271"/>
      <c r="AAZ96" s="271"/>
      <c r="ABA96" s="271"/>
      <c r="ABB96" s="271"/>
      <c r="ABC96" s="271"/>
      <c r="ABD96" s="271"/>
      <c r="ABE96" s="271"/>
      <c r="ABF96" s="271"/>
      <c r="ABG96" s="271"/>
      <c r="ABH96" s="271"/>
      <c r="ABI96" s="271"/>
      <c r="ABJ96" s="271"/>
      <c r="ABK96" s="271"/>
      <c r="ABL96" s="271"/>
      <c r="ABM96" s="271"/>
      <c r="ABN96" s="271"/>
      <c r="ABO96" s="271"/>
      <c r="ABP96" s="271"/>
      <c r="ABQ96" s="271"/>
      <c r="ABR96" s="271"/>
      <c r="ABS96" s="271"/>
      <c r="ABT96" s="271"/>
      <c r="ABU96" s="271"/>
      <c r="ABV96" s="271"/>
      <c r="ABW96" s="271"/>
      <c r="ABX96" s="271"/>
      <c r="ABY96" s="271"/>
      <c r="ABZ96" s="271"/>
      <c r="ACA96" s="271"/>
      <c r="ACB96" s="271"/>
      <c r="ACC96" s="271"/>
      <c r="ACD96" s="271"/>
      <c r="ACE96" s="271"/>
      <c r="ACF96" s="271"/>
      <c r="ACG96" s="271"/>
      <c r="ACH96" s="271"/>
      <c r="ACI96" s="271"/>
      <c r="ACJ96" s="271"/>
      <c r="ACK96" s="271"/>
      <c r="ACL96" s="271"/>
      <c r="ACM96" s="271"/>
      <c r="ACN96" s="271"/>
      <c r="ACO96" s="271"/>
      <c r="ACP96" s="271"/>
      <c r="ACQ96" s="271"/>
      <c r="ACR96" s="271"/>
      <c r="ACS96" s="271"/>
      <c r="ACT96" s="271"/>
      <c r="ACU96" s="271"/>
      <c r="ACV96" s="271"/>
      <c r="ACW96" s="271"/>
      <c r="ACX96" s="271"/>
      <c r="ACY96" s="271"/>
      <c r="ACZ96" s="271"/>
      <c r="ADA96" s="271"/>
      <c r="ADB96" s="271"/>
      <c r="ADC96" s="271"/>
      <c r="ADD96" s="271"/>
      <c r="ADE96" s="271"/>
      <c r="ADF96" s="271"/>
      <c r="ADG96" s="271"/>
      <c r="ADH96" s="271"/>
      <c r="ADI96" s="271"/>
      <c r="ADJ96" s="271"/>
      <c r="ADK96" s="271"/>
      <c r="ADL96" s="271"/>
      <c r="ADM96" s="271"/>
      <c r="ADN96" s="271"/>
      <c r="ADO96" s="271"/>
      <c r="ADP96" s="271"/>
      <c r="ADQ96" s="271"/>
      <c r="ADR96" s="271"/>
      <c r="ADS96" s="271"/>
      <c r="ADT96" s="271"/>
      <c r="ADU96" s="271"/>
      <c r="ADV96" s="271"/>
      <c r="ADW96" s="271"/>
      <c r="ADX96" s="271"/>
      <c r="ADY96" s="271"/>
      <c r="ADZ96" s="271"/>
      <c r="AEA96" s="271"/>
      <c r="AEB96" s="271"/>
      <c r="AEC96" s="271"/>
      <c r="AED96" s="271"/>
      <c r="AEE96" s="271"/>
      <c r="AEF96" s="271"/>
      <c r="AEG96" s="271"/>
      <c r="AEH96" s="271"/>
      <c r="AEI96" s="271"/>
      <c r="AEJ96" s="271"/>
      <c r="AEK96" s="271"/>
      <c r="AEL96" s="271"/>
      <c r="AEM96" s="271"/>
      <c r="AEN96" s="271"/>
      <c r="AEO96" s="271"/>
      <c r="AEP96" s="271"/>
      <c r="AEQ96" s="271"/>
      <c r="AER96" s="271"/>
      <c r="AES96" s="271"/>
      <c r="AET96" s="271"/>
      <c r="AEU96" s="271"/>
      <c r="AEV96" s="271"/>
      <c r="AEW96" s="271"/>
      <c r="AEX96" s="271"/>
      <c r="AEY96" s="271"/>
      <c r="AEZ96" s="271"/>
      <c r="AFA96" s="271"/>
      <c r="AFB96" s="271"/>
      <c r="AFC96" s="271"/>
      <c r="AFD96" s="271"/>
      <c r="AFE96" s="271"/>
      <c r="AFF96" s="271"/>
      <c r="AFG96" s="271"/>
      <c r="AFH96" s="271"/>
      <c r="AFI96" s="271"/>
      <c r="AFJ96" s="271"/>
      <c r="AFK96" s="271"/>
      <c r="AFL96" s="271"/>
      <c r="AFM96" s="271"/>
      <c r="AFN96" s="271"/>
      <c r="AFO96" s="271"/>
      <c r="AFP96" s="271"/>
      <c r="AFQ96" s="271"/>
      <c r="AFR96" s="271"/>
      <c r="AFS96" s="271"/>
      <c r="AFT96" s="271"/>
      <c r="AFU96" s="271"/>
      <c r="AFV96" s="271"/>
      <c r="AFW96" s="271"/>
      <c r="AFX96" s="271"/>
      <c r="AFY96" s="271"/>
      <c r="AFZ96" s="271"/>
      <c r="AGA96" s="271"/>
      <c r="AGB96" s="271"/>
      <c r="AGC96" s="271"/>
      <c r="AGD96" s="271"/>
      <c r="AGE96" s="271"/>
      <c r="AGF96" s="271"/>
      <c r="AGG96" s="271"/>
      <c r="AGH96" s="271"/>
      <c r="AGI96" s="271"/>
      <c r="AGJ96" s="271"/>
      <c r="AGK96" s="271"/>
      <c r="AGL96" s="271"/>
      <c r="AGM96" s="271"/>
      <c r="AGN96" s="271"/>
      <c r="AGO96" s="271"/>
      <c r="AGP96" s="271"/>
      <c r="AGQ96" s="271"/>
      <c r="AGR96" s="271"/>
      <c r="AGS96" s="271"/>
      <c r="AGT96" s="271"/>
      <c r="AGU96" s="271"/>
      <c r="AGV96" s="271"/>
      <c r="AGW96" s="271"/>
      <c r="AGX96" s="271"/>
      <c r="AGY96" s="271"/>
      <c r="AGZ96" s="271"/>
      <c r="AHA96" s="271"/>
      <c r="AHB96" s="271"/>
      <c r="AHC96" s="271"/>
      <c r="AHD96" s="271"/>
      <c r="AHE96" s="271"/>
      <c r="AHF96" s="271"/>
      <c r="AHG96" s="271"/>
      <c r="AHH96" s="271"/>
      <c r="AHI96" s="271"/>
      <c r="AHJ96" s="271"/>
      <c r="AHK96" s="271"/>
      <c r="AHL96" s="271"/>
      <c r="AHM96" s="271"/>
      <c r="AHN96" s="271"/>
      <c r="AHO96" s="271"/>
      <c r="AHP96" s="271"/>
      <c r="AHQ96" s="271"/>
      <c r="AHR96" s="271"/>
      <c r="AHS96" s="271"/>
      <c r="AHT96" s="271"/>
      <c r="AHU96" s="271"/>
      <c r="AHV96" s="271"/>
      <c r="AHW96" s="271"/>
      <c r="AHX96" s="271"/>
      <c r="AHY96" s="271"/>
      <c r="AHZ96" s="271"/>
      <c r="AIA96" s="271"/>
      <c r="AIB96" s="271"/>
      <c r="AIC96" s="271"/>
      <c r="AID96" s="271"/>
      <c r="AIE96" s="271"/>
      <c r="AIF96" s="271"/>
      <c r="AIG96" s="271"/>
      <c r="AIH96" s="271"/>
      <c r="AII96" s="271"/>
      <c r="AIJ96" s="271"/>
      <c r="AIK96" s="271"/>
      <c r="AIL96" s="271"/>
      <c r="AIM96" s="271"/>
      <c r="AIN96" s="271"/>
      <c r="AIO96" s="271"/>
      <c r="AIP96" s="271"/>
      <c r="AIQ96" s="271"/>
      <c r="AIR96" s="271"/>
      <c r="AIS96" s="271"/>
      <c r="AIT96" s="271"/>
      <c r="AIU96" s="271"/>
      <c r="AIV96" s="271"/>
      <c r="AIW96" s="271"/>
      <c r="AIX96" s="271"/>
      <c r="AIY96" s="271"/>
      <c r="AIZ96" s="271"/>
      <c r="AJA96" s="271"/>
      <c r="AJB96" s="271"/>
      <c r="AJC96" s="271"/>
      <c r="AJD96" s="271"/>
      <c r="AJE96" s="271"/>
      <c r="AJF96" s="271"/>
      <c r="AJG96" s="271"/>
      <c r="AJH96" s="271"/>
      <c r="AJI96" s="271"/>
      <c r="AJJ96" s="271"/>
      <c r="AJK96" s="271"/>
      <c r="AJL96" s="271"/>
      <c r="AJM96" s="271"/>
      <c r="AJN96" s="271"/>
      <c r="AJO96" s="271"/>
      <c r="AJP96" s="271"/>
      <c r="AJQ96" s="271"/>
      <c r="AJR96" s="271"/>
      <c r="AJS96" s="271"/>
      <c r="AJT96" s="271"/>
      <c r="AJU96" s="271"/>
      <c r="AJV96" s="271"/>
      <c r="AJW96" s="271"/>
      <c r="AJX96" s="271"/>
      <c r="AJY96" s="271"/>
      <c r="AJZ96" s="271"/>
      <c r="AKA96" s="271"/>
      <c r="AKB96" s="271"/>
      <c r="AKC96" s="271"/>
      <c r="AKD96" s="271"/>
      <c r="AKE96" s="271"/>
      <c r="AKF96" s="271"/>
      <c r="AKG96" s="271"/>
      <c r="AKH96" s="271"/>
      <c r="AKI96" s="271"/>
      <c r="AKJ96" s="271"/>
      <c r="AKK96" s="271"/>
      <c r="AKL96" s="271"/>
      <c r="AKM96" s="271"/>
      <c r="AKN96" s="271"/>
      <c r="AKO96" s="271"/>
      <c r="AKP96" s="271"/>
      <c r="AKQ96" s="271"/>
      <c r="AKR96" s="271"/>
      <c r="AKS96" s="271"/>
      <c r="AKT96" s="271"/>
      <c r="AKU96" s="271"/>
      <c r="AKV96" s="271"/>
      <c r="AKW96" s="271"/>
      <c r="AKX96" s="271"/>
      <c r="AKY96" s="271"/>
      <c r="AKZ96" s="271"/>
      <c r="ALA96" s="271"/>
      <c r="ALB96" s="271"/>
      <c r="ALC96" s="271"/>
      <c r="ALD96" s="271"/>
      <c r="ALE96" s="271"/>
      <c r="ALF96" s="271"/>
      <c r="ALG96" s="271"/>
      <c r="ALH96" s="271"/>
      <c r="ALI96" s="271"/>
      <c r="ALJ96" s="271"/>
      <c r="ALK96" s="271"/>
      <c r="ALL96" s="271"/>
      <c r="ALM96" s="271"/>
      <c r="ALN96" s="271"/>
      <c r="ALO96" s="271"/>
      <c r="ALP96" s="271"/>
      <c r="ALQ96" s="271"/>
      <c r="ALR96" s="271"/>
      <c r="ALS96" s="271"/>
      <c r="ALT96" s="271"/>
      <c r="ALU96" s="271"/>
      <c r="ALV96" s="271"/>
      <c r="ALW96" s="271"/>
      <c r="ALX96" s="271"/>
      <c r="ALY96" s="271"/>
      <c r="ALZ96" s="271"/>
      <c r="AMA96" s="271"/>
      <c r="AMB96" s="271"/>
      <c r="AMC96" s="271"/>
      <c r="AMD96" s="271"/>
      <c r="AME96" s="271"/>
      <c r="AMF96" s="271"/>
      <c r="AMG96" s="271"/>
      <c r="AMH96" s="271"/>
      <c r="AMI96" s="271"/>
      <c r="AMJ96" s="271"/>
      <c r="AMK96" s="271"/>
      <c r="AML96" s="271"/>
      <c r="AMM96" s="271"/>
      <c r="AMN96" s="271"/>
      <c r="AMO96" s="271"/>
      <c r="AMP96" s="271"/>
      <c r="AMQ96" s="271"/>
      <c r="AMR96" s="271"/>
      <c r="AMS96" s="271"/>
    </row>
    <row r="97" spans="1:25" x14ac:dyDescent="0.2">
      <c r="A97" s="248"/>
      <c r="B97" s="248">
        <f t="shared" ref="B97:B119" si="12">RANK(C97,C$8:C$119)</f>
        <v>32</v>
      </c>
      <c r="C97" s="248">
        <f t="shared" ref="C97:C119" si="13">G97</f>
        <v>10264</v>
      </c>
      <c r="E97" s="246" t="s">
        <v>415</v>
      </c>
      <c r="F97" s="247" t="s">
        <v>296</v>
      </c>
      <c r="G97" s="248">
        <v>10264</v>
      </c>
      <c r="H97" s="249">
        <v>486</v>
      </c>
      <c r="I97" s="250">
        <v>506</v>
      </c>
      <c r="J97" s="250">
        <v>556</v>
      </c>
      <c r="K97" s="250">
        <v>1016</v>
      </c>
      <c r="L97" s="250">
        <v>3154</v>
      </c>
      <c r="M97" s="250">
        <v>134</v>
      </c>
      <c r="N97" s="250">
        <v>1103</v>
      </c>
      <c r="O97" s="250">
        <v>256</v>
      </c>
      <c r="P97" s="250">
        <v>241</v>
      </c>
      <c r="Q97" s="250">
        <v>1389</v>
      </c>
      <c r="R97" s="250">
        <v>885</v>
      </c>
      <c r="S97" s="250">
        <v>452</v>
      </c>
      <c r="T97" s="251">
        <v>86</v>
      </c>
      <c r="U97" s="108"/>
      <c r="V97" s="248">
        <v>88179</v>
      </c>
      <c r="W97" s="250">
        <v>88267</v>
      </c>
      <c r="X97" s="252">
        <v>2985</v>
      </c>
      <c r="Y97" s="248">
        <v>91252</v>
      </c>
    </row>
    <row r="98" spans="1:25" x14ac:dyDescent="0.2">
      <c r="A98" s="254"/>
      <c r="B98" s="254">
        <f t="shared" si="12"/>
        <v>7</v>
      </c>
      <c r="C98" s="254">
        <f t="shared" si="13"/>
        <v>58888</v>
      </c>
      <c r="E98" s="246" t="s">
        <v>416</v>
      </c>
      <c r="F98" s="247" t="s">
        <v>297</v>
      </c>
      <c r="G98" s="254">
        <v>58888</v>
      </c>
      <c r="H98" s="255">
        <v>1483</v>
      </c>
      <c r="I98" s="256">
        <v>1838</v>
      </c>
      <c r="J98" s="256">
        <v>1800</v>
      </c>
      <c r="K98" s="256">
        <v>9023</v>
      </c>
      <c r="L98" s="256">
        <v>17739</v>
      </c>
      <c r="M98" s="256">
        <v>2400</v>
      </c>
      <c r="N98" s="256">
        <v>4688</v>
      </c>
      <c r="O98" s="256">
        <v>2044</v>
      </c>
      <c r="P98" s="256">
        <v>1921</v>
      </c>
      <c r="Q98" s="256">
        <v>1429</v>
      </c>
      <c r="R98" s="256">
        <v>8093</v>
      </c>
      <c r="S98" s="256">
        <v>4619</v>
      </c>
      <c r="T98" s="257">
        <v>1811</v>
      </c>
      <c r="U98" s="108"/>
      <c r="V98" s="254">
        <v>481387</v>
      </c>
      <c r="W98" s="256">
        <v>485279</v>
      </c>
      <c r="X98" s="252">
        <v>247</v>
      </c>
      <c r="Y98" s="248">
        <v>485526</v>
      </c>
    </row>
    <row r="99" spans="1:25" x14ac:dyDescent="0.2">
      <c r="A99" s="248"/>
      <c r="B99" s="248">
        <f t="shared" si="12"/>
        <v>28</v>
      </c>
      <c r="C99" s="248">
        <f t="shared" si="13"/>
        <v>11760</v>
      </c>
      <c r="E99" s="246" t="s">
        <v>417</v>
      </c>
      <c r="F99" s="247" t="s">
        <v>418</v>
      </c>
      <c r="G99" s="248">
        <v>11760</v>
      </c>
      <c r="H99" s="249">
        <v>855</v>
      </c>
      <c r="I99" s="250">
        <v>238</v>
      </c>
      <c r="J99" s="250">
        <v>2281</v>
      </c>
      <c r="K99" s="250">
        <v>2483</v>
      </c>
      <c r="L99" s="250">
        <v>1377</v>
      </c>
      <c r="M99" s="250">
        <v>72</v>
      </c>
      <c r="N99" s="250">
        <v>1864</v>
      </c>
      <c r="O99" s="250">
        <v>261</v>
      </c>
      <c r="P99" s="250">
        <v>80</v>
      </c>
      <c r="Q99" s="250">
        <v>46</v>
      </c>
      <c r="R99" s="250">
        <v>565</v>
      </c>
      <c r="S99" s="250">
        <v>881</v>
      </c>
      <c r="T99" s="251">
        <v>757</v>
      </c>
      <c r="U99" s="108"/>
      <c r="V99" s="248">
        <v>185267</v>
      </c>
      <c r="W99" s="250">
        <v>188222</v>
      </c>
      <c r="X99" s="252">
        <v>2723</v>
      </c>
      <c r="Y99" s="248">
        <v>190945</v>
      </c>
    </row>
    <row r="100" spans="1:25" x14ac:dyDescent="0.2">
      <c r="A100" s="248"/>
      <c r="B100" s="248">
        <f t="shared" si="12"/>
        <v>25</v>
      </c>
      <c r="C100" s="248">
        <f t="shared" si="13"/>
        <v>12818</v>
      </c>
      <c r="E100" s="246" t="s">
        <v>419</v>
      </c>
      <c r="F100" s="247" t="s">
        <v>299</v>
      </c>
      <c r="G100" s="248">
        <v>12818</v>
      </c>
      <c r="H100" s="249">
        <v>36</v>
      </c>
      <c r="I100" s="250">
        <v>158</v>
      </c>
      <c r="J100" s="250">
        <v>1810</v>
      </c>
      <c r="K100" s="250">
        <v>2577</v>
      </c>
      <c r="L100" s="250">
        <v>2119</v>
      </c>
      <c r="M100" s="250">
        <v>1151</v>
      </c>
      <c r="N100" s="250">
        <v>2718</v>
      </c>
      <c r="O100" s="250">
        <v>128</v>
      </c>
      <c r="P100" s="250">
        <v>660</v>
      </c>
      <c r="Q100" s="250">
        <v>99</v>
      </c>
      <c r="R100" s="250">
        <v>432</v>
      </c>
      <c r="S100" s="250">
        <v>50</v>
      </c>
      <c r="T100" s="251">
        <v>880</v>
      </c>
      <c r="U100" s="108"/>
      <c r="V100" s="248">
        <v>86851</v>
      </c>
      <c r="W100" s="250">
        <v>86851</v>
      </c>
      <c r="X100" s="252">
        <v>137</v>
      </c>
      <c r="Y100" s="248">
        <v>86988</v>
      </c>
    </row>
    <row r="101" spans="1:25" x14ac:dyDescent="0.2">
      <c r="A101" s="248"/>
      <c r="B101" s="248">
        <f t="shared" si="12"/>
        <v>65</v>
      </c>
      <c r="C101" s="248">
        <f t="shared" si="13"/>
        <v>2268</v>
      </c>
      <c r="E101" s="246" t="s">
        <v>420</v>
      </c>
      <c r="F101" s="247" t="s">
        <v>300</v>
      </c>
      <c r="G101" s="248">
        <v>2268</v>
      </c>
      <c r="H101" s="249">
        <v>25</v>
      </c>
      <c r="I101" s="250">
        <v>105</v>
      </c>
      <c r="J101" s="250">
        <v>45</v>
      </c>
      <c r="K101" s="250">
        <v>286</v>
      </c>
      <c r="L101" s="250">
        <v>686</v>
      </c>
      <c r="M101" s="250">
        <v>60</v>
      </c>
      <c r="N101" s="250">
        <v>534</v>
      </c>
      <c r="O101" s="250">
        <v>4</v>
      </c>
      <c r="P101" s="250">
        <v>11</v>
      </c>
      <c r="Q101" s="250">
        <v>18</v>
      </c>
      <c r="R101" s="250">
        <v>367</v>
      </c>
      <c r="S101" s="250">
        <v>110</v>
      </c>
      <c r="T101" s="251">
        <v>17</v>
      </c>
      <c r="U101" s="108"/>
      <c r="V101" s="248">
        <v>23370</v>
      </c>
      <c r="W101" s="250">
        <v>24365</v>
      </c>
      <c r="X101" s="252">
        <v>394</v>
      </c>
      <c r="Y101" s="248">
        <v>24759</v>
      </c>
    </row>
    <row r="102" spans="1:25" x14ac:dyDescent="0.2">
      <c r="A102" s="248"/>
      <c r="B102" s="248">
        <f t="shared" si="12"/>
        <v>22</v>
      </c>
      <c r="C102" s="248">
        <f t="shared" si="13"/>
        <v>14018</v>
      </c>
      <c r="E102" s="246" t="s">
        <v>421</v>
      </c>
      <c r="F102" s="247" t="s">
        <v>422</v>
      </c>
      <c r="G102" s="248">
        <v>14018</v>
      </c>
      <c r="H102" s="249">
        <v>818</v>
      </c>
      <c r="I102" s="250">
        <v>2728</v>
      </c>
      <c r="J102" s="250">
        <v>1100</v>
      </c>
      <c r="K102" s="250">
        <v>2865</v>
      </c>
      <c r="L102" s="250">
        <v>2257</v>
      </c>
      <c r="M102" s="250">
        <v>382</v>
      </c>
      <c r="N102" s="250">
        <v>543</v>
      </c>
      <c r="O102" s="250">
        <v>465</v>
      </c>
      <c r="P102" s="250">
        <v>6</v>
      </c>
      <c r="Q102" s="250">
        <v>878</v>
      </c>
      <c r="R102" s="250">
        <v>710</v>
      </c>
      <c r="S102" s="250">
        <v>464</v>
      </c>
      <c r="T102" s="251">
        <v>802</v>
      </c>
      <c r="U102" s="108"/>
      <c r="V102" s="248">
        <v>137911</v>
      </c>
      <c r="W102" s="250">
        <v>146962</v>
      </c>
      <c r="X102" s="252">
        <v>4579</v>
      </c>
      <c r="Y102" s="248">
        <v>151541</v>
      </c>
    </row>
    <row r="103" spans="1:25" x14ac:dyDescent="0.2">
      <c r="A103" s="248"/>
      <c r="B103" s="248">
        <f t="shared" si="12"/>
        <v>45</v>
      </c>
      <c r="C103" s="248">
        <f t="shared" si="13"/>
        <v>6096</v>
      </c>
      <c r="E103" s="246" t="s">
        <v>423</v>
      </c>
      <c r="F103" s="247" t="s">
        <v>302</v>
      </c>
      <c r="G103" s="248">
        <v>6096</v>
      </c>
      <c r="H103" s="249">
        <v>45</v>
      </c>
      <c r="I103" s="250">
        <v>77</v>
      </c>
      <c r="J103" s="250">
        <v>330</v>
      </c>
      <c r="K103" s="250">
        <v>241</v>
      </c>
      <c r="L103" s="250">
        <v>1494</v>
      </c>
      <c r="M103" s="250">
        <v>54</v>
      </c>
      <c r="N103" s="250">
        <v>1707</v>
      </c>
      <c r="O103" s="250">
        <v>9</v>
      </c>
      <c r="P103" s="250">
        <v>323</v>
      </c>
      <c r="Q103" s="250">
        <v>4</v>
      </c>
      <c r="R103" s="250">
        <v>1741</v>
      </c>
      <c r="S103" s="250">
        <v>47</v>
      </c>
      <c r="T103" s="251">
        <v>24</v>
      </c>
      <c r="U103" s="108"/>
      <c r="V103" s="248">
        <v>47913</v>
      </c>
      <c r="W103" s="250">
        <v>48077</v>
      </c>
      <c r="X103" s="252">
        <v>143</v>
      </c>
      <c r="Y103" s="248">
        <v>48220</v>
      </c>
    </row>
    <row r="104" spans="1:25" x14ac:dyDescent="0.2">
      <c r="A104" s="248"/>
      <c r="B104" s="248">
        <f t="shared" si="12"/>
        <v>59</v>
      </c>
      <c r="C104" s="248">
        <f t="shared" si="13"/>
        <v>3178</v>
      </c>
      <c r="E104" s="246" t="s">
        <v>424</v>
      </c>
      <c r="F104" s="247" t="s">
        <v>303</v>
      </c>
      <c r="G104" s="248">
        <v>3178</v>
      </c>
      <c r="H104" s="249">
        <v>5</v>
      </c>
      <c r="I104" s="250">
        <v>81</v>
      </c>
      <c r="J104" s="250">
        <v>8</v>
      </c>
      <c r="K104" s="250">
        <v>29</v>
      </c>
      <c r="L104" s="250">
        <v>2257</v>
      </c>
      <c r="M104" s="250">
        <v>403</v>
      </c>
      <c r="N104" s="250">
        <v>69</v>
      </c>
      <c r="O104" s="250">
        <v>4</v>
      </c>
      <c r="P104" s="250">
        <v>9</v>
      </c>
      <c r="Q104" s="250">
        <v>143</v>
      </c>
      <c r="R104" s="250">
        <v>13</v>
      </c>
      <c r="S104" s="250">
        <v>114</v>
      </c>
      <c r="T104" s="251">
        <v>43</v>
      </c>
      <c r="U104" s="108"/>
      <c r="V104" s="248">
        <v>215767</v>
      </c>
      <c r="W104" s="250">
        <v>216833</v>
      </c>
      <c r="X104" s="252">
        <v>37</v>
      </c>
      <c r="Y104" s="248">
        <v>216870</v>
      </c>
    </row>
    <row r="105" spans="1:25" x14ac:dyDescent="0.2">
      <c r="A105" s="248"/>
      <c r="B105" s="248">
        <f t="shared" si="12"/>
        <v>86</v>
      </c>
      <c r="C105" s="248">
        <f t="shared" si="13"/>
        <v>1103</v>
      </c>
      <c r="E105" s="246" t="s">
        <v>425</v>
      </c>
      <c r="F105" s="247" t="s">
        <v>426</v>
      </c>
      <c r="G105" s="248">
        <v>1103</v>
      </c>
      <c r="H105" s="249">
        <v>0</v>
      </c>
      <c r="I105" s="250">
        <v>0</v>
      </c>
      <c r="J105" s="250">
        <v>0</v>
      </c>
      <c r="K105" s="250">
        <v>0</v>
      </c>
      <c r="L105" s="250">
        <v>937</v>
      </c>
      <c r="M105" s="250">
        <v>0</v>
      </c>
      <c r="N105" s="250">
        <v>166</v>
      </c>
      <c r="O105" s="250">
        <v>0</v>
      </c>
      <c r="P105" s="250">
        <v>0</v>
      </c>
      <c r="Q105" s="250">
        <v>0</v>
      </c>
      <c r="R105" s="250">
        <v>0</v>
      </c>
      <c r="S105" s="250">
        <v>0</v>
      </c>
      <c r="T105" s="251">
        <v>0</v>
      </c>
      <c r="U105" s="108"/>
      <c r="V105" s="248">
        <v>7913</v>
      </c>
      <c r="W105" s="250">
        <v>7913</v>
      </c>
      <c r="X105" s="252">
        <v>1</v>
      </c>
      <c r="Y105" s="248">
        <v>7914</v>
      </c>
    </row>
    <row r="106" spans="1:25" x14ac:dyDescent="0.2">
      <c r="A106" s="248"/>
      <c r="B106" s="248">
        <f t="shared" si="12"/>
        <v>17</v>
      </c>
      <c r="C106" s="248">
        <f t="shared" si="13"/>
        <v>21481</v>
      </c>
      <c r="E106" s="246" t="s">
        <v>427</v>
      </c>
      <c r="F106" s="247" t="s">
        <v>305</v>
      </c>
      <c r="G106" s="248">
        <v>21481</v>
      </c>
      <c r="H106" s="249">
        <v>681</v>
      </c>
      <c r="I106" s="250">
        <v>391</v>
      </c>
      <c r="J106" s="250">
        <v>41</v>
      </c>
      <c r="K106" s="250">
        <v>1706</v>
      </c>
      <c r="L106" s="250">
        <v>12526</v>
      </c>
      <c r="M106" s="250">
        <v>321</v>
      </c>
      <c r="N106" s="250">
        <v>3344</v>
      </c>
      <c r="O106" s="250">
        <v>40</v>
      </c>
      <c r="P106" s="250">
        <v>25</v>
      </c>
      <c r="Q106" s="250">
        <v>1264</v>
      </c>
      <c r="R106" s="250">
        <v>182</v>
      </c>
      <c r="S106" s="250">
        <v>609</v>
      </c>
      <c r="T106" s="251">
        <v>351</v>
      </c>
      <c r="U106" s="108"/>
      <c r="V106" s="248">
        <v>216914</v>
      </c>
      <c r="W106" s="250">
        <v>218497</v>
      </c>
      <c r="X106" s="252">
        <v>29308</v>
      </c>
      <c r="Y106" s="248">
        <v>247805</v>
      </c>
    </row>
    <row r="107" spans="1:25" x14ac:dyDescent="0.2">
      <c r="A107" s="254"/>
      <c r="B107" s="254">
        <f t="shared" si="12"/>
        <v>64</v>
      </c>
      <c r="C107" s="254">
        <f t="shared" si="13"/>
        <v>2273</v>
      </c>
      <c r="E107" s="246" t="s">
        <v>428</v>
      </c>
      <c r="F107" s="247" t="s">
        <v>306</v>
      </c>
      <c r="G107" s="254">
        <v>2273</v>
      </c>
      <c r="H107" s="255">
        <v>10</v>
      </c>
      <c r="I107" s="256">
        <v>148</v>
      </c>
      <c r="J107" s="256">
        <v>8</v>
      </c>
      <c r="K107" s="256">
        <v>602</v>
      </c>
      <c r="L107" s="256">
        <v>622</v>
      </c>
      <c r="M107" s="256">
        <v>8</v>
      </c>
      <c r="N107" s="256">
        <v>213</v>
      </c>
      <c r="O107" s="256">
        <v>15</v>
      </c>
      <c r="P107" s="256">
        <v>16</v>
      </c>
      <c r="Q107" s="256">
        <v>121</v>
      </c>
      <c r="R107" s="256">
        <v>129</v>
      </c>
      <c r="S107" s="256">
        <v>251</v>
      </c>
      <c r="T107" s="257">
        <v>130</v>
      </c>
      <c r="U107" s="108"/>
      <c r="V107" s="254">
        <v>19344</v>
      </c>
      <c r="W107" s="256">
        <v>19657</v>
      </c>
      <c r="X107" s="252">
        <v>23</v>
      </c>
      <c r="Y107" s="248">
        <v>19680</v>
      </c>
    </row>
    <row r="108" spans="1:25" x14ac:dyDescent="0.2">
      <c r="A108" s="248"/>
      <c r="B108" s="248">
        <f t="shared" si="12"/>
        <v>14</v>
      </c>
      <c r="C108" s="248">
        <f t="shared" si="13"/>
        <v>28118</v>
      </c>
      <c r="E108" s="246" t="s">
        <v>429</v>
      </c>
      <c r="F108" s="247" t="s">
        <v>307</v>
      </c>
      <c r="G108" s="248">
        <v>28118</v>
      </c>
      <c r="H108" s="249">
        <v>1013</v>
      </c>
      <c r="I108" s="250">
        <v>2453</v>
      </c>
      <c r="J108" s="250">
        <v>1785</v>
      </c>
      <c r="K108" s="250">
        <v>2779</v>
      </c>
      <c r="L108" s="250">
        <v>3973</v>
      </c>
      <c r="M108" s="250">
        <v>791</v>
      </c>
      <c r="N108" s="250">
        <v>2402</v>
      </c>
      <c r="O108" s="250">
        <v>773</v>
      </c>
      <c r="P108" s="250">
        <v>922</v>
      </c>
      <c r="Q108" s="250">
        <v>1847</v>
      </c>
      <c r="R108" s="250">
        <v>4748</v>
      </c>
      <c r="S108" s="250">
        <v>2910</v>
      </c>
      <c r="T108" s="251">
        <v>1722</v>
      </c>
      <c r="U108" s="108"/>
      <c r="V108" s="248">
        <v>323496</v>
      </c>
      <c r="W108" s="250">
        <v>326715</v>
      </c>
      <c r="X108" s="252">
        <v>9792</v>
      </c>
      <c r="Y108" s="248">
        <v>336507</v>
      </c>
    </row>
    <row r="109" spans="1:25" x14ac:dyDescent="0.2">
      <c r="A109" s="248"/>
      <c r="B109" s="248">
        <f t="shared" si="12"/>
        <v>89</v>
      </c>
      <c r="C109" s="248">
        <f t="shared" si="13"/>
        <v>880</v>
      </c>
      <c r="E109" s="246" t="s">
        <v>430</v>
      </c>
      <c r="F109" s="247" t="s">
        <v>431</v>
      </c>
      <c r="G109" s="248">
        <v>880</v>
      </c>
      <c r="H109" s="249">
        <v>399</v>
      </c>
      <c r="I109" s="250">
        <v>0</v>
      </c>
      <c r="J109" s="250">
        <v>0</v>
      </c>
      <c r="K109" s="250">
        <v>0</v>
      </c>
      <c r="L109" s="250">
        <v>320</v>
      </c>
      <c r="M109" s="250">
        <v>72</v>
      </c>
      <c r="N109" s="250">
        <v>14</v>
      </c>
      <c r="O109" s="250">
        <v>0</v>
      </c>
      <c r="P109" s="250">
        <v>0</v>
      </c>
      <c r="Q109" s="250">
        <v>64</v>
      </c>
      <c r="R109" s="250">
        <v>0</v>
      </c>
      <c r="S109" s="250">
        <v>11</v>
      </c>
      <c r="T109" s="251">
        <v>0</v>
      </c>
      <c r="U109" s="108"/>
      <c r="V109" s="248">
        <v>8795</v>
      </c>
      <c r="W109" s="250">
        <v>9207</v>
      </c>
      <c r="X109" s="252">
        <v>34</v>
      </c>
      <c r="Y109" s="248">
        <v>9241</v>
      </c>
    </row>
    <row r="110" spans="1:25" x14ac:dyDescent="0.2">
      <c r="A110" s="248"/>
      <c r="B110" s="248">
        <f t="shared" si="12"/>
        <v>54</v>
      </c>
      <c r="C110" s="248">
        <f t="shared" si="13"/>
        <v>3850</v>
      </c>
      <c r="E110" s="246" t="s">
        <v>432</v>
      </c>
      <c r="F110" s="247" t="s">
        <v>309</v>
      </c>
      <c r="G110" s="248">
        <v>3850</v>
      </c>
      <c r="H110" s="249">
        <v>72</v>
      </c>
      <c r="I110" s="250">
        <v>1052</v>
      </c>
      <c r="J110" s="250">
        <v>2</v>
      </c>
      <c r="K110" s="250">
        <v>176</v>
      </c>
      <c r="L110" s="250">
        <v>1693</v>
      </c>
      <c r="M110" s="250">
        <v>17</v>
      </c>
      <c r="N110" s="250">
        <v>326</v>
      </c>
      <c r="O110" s="250">
        <v>16</v>
      </c>
      <c r="P110" s="250">
        <v>0</v>
      </c>
      <c r="Q110" s="250">
        <v>27</v>
      </c>
      <c r="R110" s="250">
        <v>94</v>
      </c>
      <c r="S110" s="250">
        <v>253</v>
      </c>
      <c r="T110" s="251">
        <v>122</v>
      </c>
      <c r="U110" s="108"/>
      <c r="V110" s="248">
        <v>28299</v>
      </c>
      <c r="W110" s="250">
        <v>28303</v>
      </c>
      <c r="X110" s="252">
        <v>3577</v>
      </c>
      <c r="Y110" s="248">
        <v>31880</v>
      </c>
    </row>
    <row r="111" spans="1:25" x14ac:dyDescent="0.2">
      <c r="A111" s="248"/>
      <c r="B111" s="248">
        <f t="shared" si="12"/>
        <v>94</v>
      </c>
      <c r="C111" s="248">
        <f t="shared" si="13"/>
        <v>357</v>
      </c>
      <c r="E111" s="246" t="s">
        <v>433</v>
      </c>
      <c r="F111" s="247" t="s">
        <v>310</v>
      </c>
      <c r="G111" s="248">
        <v>357</v>
      </c>
      <c r="H111" s="249">
        <v>0</v>
      </c>
      <c r="I111" s="250">
        <v>5</v>
      </c>
      <c r="J111" s="250">
        <v>1</v>
      </c>
      <c r="K111" s="250">
        <v>19</v>
      </c>
      <c r="L111" s="250">
        <v>259</v>
      </c>
      <c r="M111" s="250">
        <v>6</v>
      </c>
      <c r="N111" s="250">
        <v>20</v>
      </c>
      <c r="O111" s="250">
        <v>1</v>
      </c>
      <c r="P111" s="250">
        <v>0</v>
      </c>
      <c r="Q111" s="250">
        <v>4</v>
      </c>
      <c r="R111" s="250">
        <v>5</v>
      </c>
      <c r="S111" s="250">
        <v>29</v>
      </c>
      <c r="T111" s="251">
        <v>8</v>
      </c>
      <c r="U111" s="108"/>
      <c r="V111" s="248">
        <v>11743</v>
      </c>
      <c r="W111" s="250">
        <v>11842</v>
      </c>
      <c r="X111" s="252">
        <v>112</v>
      </c>
      <c r="Y111" s="248">
        <v>11954</v>
      </c>
    </row>
    <row r="112" spans="1:25" x14ac:dyDescent="0.2">
      <c r="A112" s="248"/>
      <c r="B112" s="248">
        <f t="shared" si="12"/>
        <v>21</v>
      </c>
      <c r="C112" s="248">
        <f t="shared" si="13"/>
        <v>19229</v>
      </c>
      <c r="E112" s="246" t="s">
        <v>434</v>
      </c>
      <c r="F112" s="247" t="s">
        <v>311</v>
      </c>
      <c r="G112" s="248">
        <v>19229</v>
      </c>
      <c r="H112" s="249">
        <v>459</v>
      </c>
      <c r="I112" s="250">
        <v>1839</v>
      </c>
      <c r="J112" s="250">
        <v>871</v>
      </c>
      <c r="K112" s="250">
        <v>993</v>
      </c>
      <c r="L112" s="250">
        <v>4329</v>
      </c>
      <c r="M112" s="250">
        <v>252</v>
      </c>
      <c r="N112" s="250">
        <v>6244</v>
      </c>
      <c r="O112" s="250">
        <v>423</v>
      </c>
      <c r="P112" s="250">
        <v>33</v>
      </c>
      <c r="Q112" s="250">
        <v>160</v>
      </c>
      <c r="R112" s="250">
        <v>1532</v>
      </c>
      <c r="S112" s="250">
        <v>1721</v>
      </c>
      <c r="T112" s="251">
        <v>373</v>
      </c>
      <c r="U112" s="108"/>
      <c r="V112" s="248">
        <v>196752</v>
      </c>
      <c r="W112" s="250">
        <v>199393</v>
      </c>
      <c r="X112" s="252">
        <v>4743</v>
      </c>
      <c r="Y112" s="248">
        <v>204136</v>
      </c>
    </row>
    <row r="113" spans="1:1033" x14ac:dyDescent="0.2">
      <c r="A113" s="248"/>
      <c r="B113" s="248">
        <f t="shared" si="12"/>
        <v>62</v>
      </c>
      <c r="C113" s="248">
        <f t="shared" si="13"/>
        <v>2693</v>
      </c>
      <c r="E113" s="246" t="s">
        <v>435</v>
      </c>
      <c r="F113" s="247" t="s">
        <v>313</v>
      </c>
      <c r="G113" s="248">
        <v>2693</v>
      </c>
      <c r="H113" s="249">
        <v>67</v>
      </c>
      <c r="I113" s="250">
        <v>121</v>
      </c>
      <c r="J113" s="250">
        <v>158</v>
      </c>
      <c r="K113" s="250">
        <v>445</v>
      </c>
      <c r="L113" s="250">
        <v>620</v>
      </c>
      <c r="M113" s="250">
        <v>105</v>
      </c>
      <c r="N113" s="250">
        <v>674</v>
      </c>
      <c r="O113" s="250">
        <v>59</v>
      </c>
      <c r="P113" s="250">
        <v>31</v>
      </c>
      <c r="Q113" s="250">
        <v>52</v>
      </c>
      <c r="R113" s="250">
        <v>140</v>
      </c>
      <c r="S113" s="250">
        <v>163</v>
      </c>
      <c r="T113" s="251">
        <v>58</v>
      </c>
      <c r="U113" s="108"/>
      <c r="V113" s="248">
        <v>25383</v>
      </c>
      <c r="W113" s="250">
        <v>25828</v>
      </c>
      <c r="X113" s="252">
        <v>325</v>
      </c>
      <c r="Y113" s="248">
        <v>26153</v>
      </c>
    </row>
    <row r="114" spans="1:1033" x14ac:dyDescent="0.2">
      <c r="A114" s="248"/>
      <c r="B114" s="248">
        <f t="shared" si="12"/>
        <v>51</v>
      </c>
      <c r="C114" s="248">
        <f t="shared" si="13"/>
        <v>4568</v>
      </c>
      <c r="E114" s="246" t="s">
        <v>436</v>
      </c>
      <c r="F114" s="247" t="s">
        <v>314</v>
      </c>
      <c r="G114" s="248">
        <v>4568</v>
      </c>
      <c r="H114" s="249">
        <v>287</v>
      </c>
      <c r="I114" s="250">
        <v>161</v>
      </c>
      <c r="J114" s="250">
        <v>293</v>
      </c>
      <c r="K114" s="250">
        <v>473</v>
      </c>
      <c r="L114" s="250">
        <v>638</v>
      </c>
      <c r="M114" s="250">
        <v>216</v>
      </c>
      <c r="N114" s="250">
        <v>433</v>
      </c>
      <c r="O114" s="250">
        <v>206</v>
      </c>
      <c r="P114" s="250">
        <v>508</v>
      </c>
      <c r="Q114" s="250">
        <v>310</v>
      </c>
      <c r="R114" s="250">
        <v>187</v>
      </c>
      <c r="S114" s="250">
        <v>571</v>
      </c>
      <c r="T114" s="251">
        <v>285</v>
      </c>
      <c r="U114" s="108"/>
      <c r="V114" s="248">
        <v>29214</v>
      </c>
      <c r="W114" s="250">
        <v>29453</v>
      </c>
      <c r="X114" s="252">
        <v>22157</v>
      </c>
      <c r="Y114" s="248">
        <v>51610</v>
      </c>
    </row>
    <row r="115" spans="1:1033" x14ac:dyDescent="0.2">
      <c r="A115" s="248"/>
      <c r="B115" s="248">
        <f t="shared" si="12"/>
        <v>31</v>
      </c>
      <c r="C115" s="248">
        <f t="shared" si="13"/>
        <v>10429</v>
      </c>
      <c r="E115" s="246" t="s">
        <v>437</v>
      </c>
      <c r="F115" s="247" t="s">
        <v>315</v>
      </c>
      <c r="G115" s="248">
        <v>10429</v>
      </c>
      <c r="H115" s="249">
        <v>51</v>
      </c>
      <c r="I115" s="250">
        <v>83</v>
      </c>
      <c r="J115" s="250">
        <v>190</v>
      </c>
      <c r="K115" s="250">
        <v>522</v>
      </c>
      <c r="L115" s="250">
        <v>6712</v>
      </c>
      <c r="M115" s="250">
        <v>109</v>
      </c>
      <c r="N115" s="250">
        <v>1772</v>
      </c>
      <c r="O115" s="250">
        <v>42</v>
      </c>
      <c r="P115" s="250">
        <v>18</v>
      </c>
      <c r="Q115" s="250">
        <v>278</v>
      </c>
      <c r="R115" s="250">
        <v>106</v>
      </c>
      <c r="S115" s="250">
        <v>451</v>
      </c>
      <c r="T115" s="251">
        <v>95</v>
      </c>
      <c r="U115" s="279"/>
      <c r="V115" s="248">
        <v>111976</v>
      </c>
      <c r="W115" s="250">
        <v>113789</v>
      </c>
      <c r="X115" s="252">
        <v>4952</v>
      </c>
      <c r="Y115" s="248">
        <v>118741</v>
      </c>
    </row>
    <row r="116" spans="1:1033" x14ac:dyDescent="0.2">
      <c r="A116" s="248"/>
      <c r="B116" s="248">
        <f t="shared" si="12"/>
        <v>11</v>
      </c>
      <c r="C116" s="248">
        <f t="shared" si="13"/>
        <v>31802</v>
      </c>
      <c r="E116" s="246" t="s">
        <v>438</v>
      </c>
      <c r="F116" s="247" t="s">
        <v>316</v>
      </c>
      <c r="G116" s="248">
        <v>31802</v>
      </c>
      <c r="H116" s="249">
        <v>74</v>
      </c>
      <c r="I116" s="250">
        <v>128</v>
      </c>
      <c r="J116" s="250">
        <v>1249</v>
      </c>
      <c r="K116" s="250">
        <v>11533</v>
      </c>
      <c r="L116" s="250">
        <v>9461</v>
      </c>
      <c r="M116" s="250">
        <v>1785</v>
      </c>
      <c r="N116" s="250">
        <v>786</v>
      </c>
      <c r="O116" s="250">
        <v>80</v>
      </c>
      <c r="P116" s="250">
        <v>1906</v>
      </c>
      <c r="Q116" s="250">
        <v>292</v>
      </c>
      <c r="R116" s="250">
        <v>77</v>
      </c>
      <c r="S116" s="250">
        <v>3317</v>
      </c>
      <c r="T116" s="251">
        <v>1114</v>
      </c>
      <c r="U116" s="279"/>
      <c r="V116" s="248">
        <v>718221</v>
      </c>
      <c r="W116" s="250">
        <v>718818</v>
      </c>
      <c r="X116" s="252">
        <v>366436</v>
      </c>
      <c r="Y116" s="248">
        <v>1085254</v>
      </c>
    </row>
    <row r="117" spans="1:1033" x14ac:dyDescent="0.2">
      <c r="A117" s="248"/>
      <c r="B117" s="248">
        <f t="shared" si="12"/>
        <v>37</v>
      </c>
      <c r="C117" s="248">
        <f t="shared" si="13"/>
        <v>9341</v>
      </c>
      <c r="E117" s="246" t="s">
        <v>439</v>
      </c>
      <c r="F117" s="247" t="s">
        <v>317</v>
      </c>
      <c r="G117" s="248">
        <v>9341</v>
      </c>
      <c r="H117" s="249">
        <v>7</v>
      </c>
      <c r="I117" s="250">
        <v>22</v>
      </c>
      <c r="J117" s="250">
        <v>10</v>
      </c>
      <c r="K117" s="250">
        <v>100</v>
      </c>
      <c r="L117" s="250">
        <v>2653</v>
      </c>
      <c r="M117" s="250">
        <v>4</v>
      </c>
      <c r="N117" s="250">
        <v>6502</v>
      </c>
      <c r="O117" s="250">
        <v>9</v>
      </c>
      <c r="P117" s="250">
        <v>6</v>
      </c>
      <c r="Q117" s="250">
        <v>4</v>
      </c>
      <c r="R117" s="250">
        <v>11</v>
      </c>
      <c r="S117" s="250">
        <v>10</v>
      </c>
      <c r="T117" s="251">
        <v>3</v>
      </c>
      <c r="U117" s="279"/>
      <c r="V117" s="248">
        <v>58166</v>
      </c>
      <c r="W117" s="250">
        <v>58171</v>
      </c>
      <c r="X117" s="252">
        <v>325</v>
      </c>
      <c r="Y117" s="248">
        <v>58496</v>
      </c>
    </row>
    <row r="118" spans="1:1033" x14ac:dyDescent="0.2">
      <c r="A118" s="248"/>
      <c r="B118" s="248">
        <f t="shared" si="12"/>
        <v>2</v>
      </c>
      <c r="C118" s="248">
        <f t="shared" si="13"/>
        <v>110708</v>
      </c>
      <c r="E118" s="246" t="s">
        <v>440</v>
      </c>
      <c r="F118" s="247" t="s">
        <v>318</v>
      </c>
      <c r="G118" s="248">
        <v>110708</v>
      </c>
      <c r="H118" s="249">
        <v>3598</v>
      </c>
      <c r="I118" s="250">
        <v>7057</v>
      </c>
      <c r="J118" s="250">
        <v>7357</v>
      </c>
      <c r="K118" s="250">
        <v>9203</v>
      </c>
      <c r="L118" s="250">
        <v>23332</v>
      </c>
      <c r="M118" s="250">
        <v>5351</v>
      </c>
      <c r="N118" s="250">
        <v>17974</v>
      </c>
      <c r="O118" s="250">
        <v>3346</v>
      </c>
      <c r="P118" s="250">
        <v>1902</v>
      </c>
      <c r="Q118" s="250">
        <v>6143</v>
      </c>
      <c r="R118" s="250">
        <v>9501</v>
      </c>
      <c r="S118" s="250">
        <v>8771</v>
      </c>
      <c r="T118" s="251">
        <v>7173</v>
      </c>
      <c r="U118" s="279"/>
      <c r="V118" s="248">
        <v>1118745</v>
      </c>
      <c r="W118" s="250">
        <v>1170867</v>
      </c>
      <c r="X118" s="252">
        <v>11283</v>
      </c>
      <c r="Y118" s="248">
        <v>1182150</v>
      </c>
    </row>
    <row r="119" spans="1:1033" x14ac:dyDescent="0.2">
      <c r="A119" s="248"/>
      <c r="B119" s="248">
        <f t="shared" si="12"/>
        <v>8</v>
      </c>
      <c r="C119" s="248">
        <f t="shared" si="13"/>
        <v>51812</v>
      </c>
      <c r="E119" s="223" t="s">
        <v>441</v>
      </c>
      <c r="F119" s="259" t="s">
        <v>319</v>
      </c>
      <c r="G119" s="258">
        <v>51812</v>
      </c>
      <c r="H119" s="260">
        <v>3477</v>
      </c>
      <c r="I119" s="261">
        <v>4964</v>
      </c>
      <c r="J119" s="261">
        <v>5337</v>
      </c>
      <c r="K119" s="261">
        <v>6645</v>
      </c>
      <c r="L119" s="261">
        <v>3180</v>
      </c>
      <c r="M119" s="261">
        <v>1809</v>
      </c>
      <c r="N119" s="261">
        <v>3830</v>
      </c>
      <c r="O119" s="261">
        <v>3465</v>
      </c>
      <c r="P119" s="261">
        <v>3347</v>
      </c>
      <c r="Q119" s="261">
        <v>952</v>
      </c>
      <c r="R119" s="261">
        <v>2737</v>
      </c>
      <c r="S119" s="261">
        <v>7462</v>
      </c>
      <c r="T119" s="262">
        <v>4607</v>
      </c>
      <c r="U119" s="279"/>
      <c r="V119" s="258">
        <v>676586</v>
      </c>
      <c r="W119" s="261">
        <v>708490</v>
      </c>
      <c r="X119" s="263">
        <v>70148</v>
      </c>
      <c r="Y119" s="258">
        <v>778638</v>
      </c>
    </row>
    <row r="120" spans="1:1033" x14ac:dyDescent="0.2">
      <c r="A120" s="108"/>
      <c r="B120" s="108"/>
      <c r="C120" s="108"/>
      <c r="E120" s="108"/>
      <c r="F120" s="108"/>
      <c r="G120" s="108"/>
      <c r="H120" s="108"/>
      <c r="I120" s="108"/>
      <c r="J120" s="108"/>
      <c r="K120" s="108"/>
      <c r="L120" s="108"/>
      <c r="M120" s="108"/>
      <c r="N120" s="108"/>
      <c r="O120" s="108"/>
      <c r="P120" s="108"/>
      <c r="Q120" s="108"/>
      <c r="R120" s="108"/>
      <c r="S120" s="108"/>
      <c r="T120" s="108"/>
      <c r="U120" s="108"/>
      <c r="V120" s="108"/>
      <c r="W120" s="108"/>
      <c r="X120" s="108"/>
    </row>
    <row r="121" spans="1:1033" x14ac:dyDescent="0.2">
      <c r="A121" s="108"/>
      <c r="B121" s="108"/>
      <c r="C121" s="108"/>
      <c r="E121" s="201" t="s">
        <v>197</v>
      </c>
      <c r="F121" s="108" t="s">
        <v>198</v>
      </c>
      <c r="G121" s="108"/>
      <c r="H121" s="108"/>
      <c r="I121" s="108"/>
      <c r="J121" s="108"/>
      <c r="K121" s="108"/>
      <c r="L121" s="108"/>
      <c r="M121" s="108"/>
      <c r="N121" s="108"/>
      <c r="O121" s="108"/>
      <c r="P121" s="108"/>
      <c r="Q121" s="108"/>
      <c r="R121" s="108"/>
      <c r="S121" s="108"/>
      <c r="T121" s="108"/>
      <c r="U121" s="108"/>
      <c r="V121" s="108"/>
      <c r="W121" s="108"/>
      <c r="X121" s="108"/>
    </row>
    <row r="122" spans="1:1033" x14ac:dyDescent="0.2">
      <c r="A122" s="108"/>
      <c r="B122" s="108"/>
      <c r="C122" s="108"/>
      <c r="D122" s="377"/>
      <c r="E122" s="201"/>
      <c r="F122" s="108" t="s">
        <v>472</v>
      </c>
      <c r="G122" s="108"/>
      <c r="H122" s="108"/>
      <c r="I122" s="108"/>
      <c r="J122" s="108"/>
      <c r="K122" s="108"/>
      <c r="L122" s="108"/>
      <c r="M122" s="108"/>
      <c r="N122" s="108"/>
      <c r="O122" s="108"/>
      <c r="P122" s="108"/>
      <c r="Q122" s="108"/>
      <c r="R122" s="108"/>
      <c r="S122" s="108"/>
      <c r="T122" s="108"/>
      <c r="U122" s="108"/>
      <c r="V122" s="108"/>
      <c r="W122" s="108"/>
      <c r="X122" s="108"/>
      <c r="Y122" s="377"/>
      <c r="Z122" s="377"/>
      <c r="AA122" s="377"/>
      <c r="AB122" s="377"/>
      <c r="AC122" s="377"/>
      <c r="AD122" s="377"/>
      <c r="AE122" s="377"/>
      <c r="AF122" s="377"/>
      <c r="AG122" s="377"/>
      <c r="AH122" s="377"/>
      <c r="AI122" s="377"/>
      <c r="AJ122" s="377"/>
      <c r="AK122" s="377"/>
      <c r="AL122" s="377"/>
      <c r="AM122" s="377"/>
      <c r="AN122" s="377"/>
      <c r="AO122" s="377"/>
      <c r="AP122" s="377"/>
      <c r="AQ122" s="377"/>
      <c r="AR122" s="377"/>
      <c r="AS122" s="377"/>
      <c r="AT122" s="377"/>
      <c r="AU122" s="377"/>
      <c r="AV122" s="377"/>
      <c r="AW122" s="377"/>
      <c r="AX122" s="377"/>
      <c r="AY122" s="377"/>
      <c r="AZ122" s="377"/>
      <c r="BA122" s="377"/>
      <c r="BB122" s="377"/>
      <c r="BC122" s="377"/>
      <c r="BD122" s="377"/>
      <c r="BE122" s="377"/>
      <c r="BF122" s="377"/>
      <c r="BG122" s="377"/>
      <c r="BH122" s="377"/>
      <c r="BI122" s="377"/>
      <c r="BJ122" s="377"/>
      <c r="BK122" s="377"/>
      <c r="BL122" s="377"/>
      <c r="BM122" s="377"/>
      <c r="BN122" s="377"/>
      <c r="BO122" s="377"/>
      <c r="BP122" s="377"/>
      <c r="BQ122" s="377"/>
      <c r="BR122" s="377"/>
      <c r="BS122" s="377"/>
      <c r="BT122" s="377"/>
      <c r="BU122" s="377"/>
      <c r="BV122" s="377"/>
      <c r="BW122" s="377"/>
      <c r="BX122" s="377"/>
      <c r="BY122" s="377"/>
      <c r="BZ122" s="377"/>
      <c r="CA122" s="377"/>
      <c r="CB122" s="377"/>
      <c r="CC122" s="377"/>
      <c r="CD122" s="377"/>
      <c r="CE122" s="377"/>
      <c r="CF122" s="377"/>
      <c r="CG122" s="377"/>
      <c r="CH122" s="377"/>
      <c r="CI122" s="377"/>
      <c r="CJ122" s="377"/>
      <c r="CK122" s="377"/>
      <c r="CL122" s="377"/>
      <c r="CM122" s="377"/>
      <c r="CN122" s="377"/>
      <c r="CO122" s="377"/>
      <c r="CP122" s="377"/>
      <c r="CQ122" s="377"/>
      <c r="CR122" s="377"/>
      <c r="CS122" s="377"/>
      <c r="CT122" s="377"/>
      <c r="CU122" s="377"/>
      <c r="CV122" s="377"/>
      <c r="CW122" s="377"/>
      <c r="CX122" s="377"/>
      <c r="CY122" s="377"/>
      <c r="CZ122" s="377"/>
      <c r="DA122" s="377"/>
      <c r="DB122" s="377"/>
      <c r="DC122" s="377"/>
      <c r="DD122" s="377"/>
      <c r="DE122" s="377"/>
      <c r="DF122" s="377"/>
      <c r="DG122" s="377"/>
      <c r="DH122" s="377"/>
      <c r="DI122" s="377"/>
      <c r="DJ122" s="377"/>
      <c r="DK122" s="377"/>
      <c r="DL122" s="377"/>
      <c r="DM122" s="377"/>
      <c r="DN122" s="377"/>
      <c r="DO122" s="377"/>
      <c r="DP122" s="377"/>
      <c r="DQ122" s="377"/>
      <c r="DR122" s="377"/>
      <c r="DS122" s="377"/>
      <c r="DT122" s="377"/>
      <c r="DU122" s="377"/>
      <c r="DV122" s="377"/>
      <c r="DW122" s="377"/>
      <c r="DX122" s="377"/>
      <c r="DY122" s="377"/>
      <c r="DZ122" s="377"/>
      <c r="EA122" s="377"/>
      <c r="EB122" s="377"/>
      <c r="EC122" s="377"/>
      <c r="ED122" s="377"/>
      <c r="EE122" s="377"/>
      <c r="EF122" s="377"/>
      <c r="EG122" s="377"/>
      <c r="EH122" s="377"/>
      <c r="EI122" s="377"/>
      <c r="EJ122" s="377"/>
      <c r="EK122" s="377"/>
      <c r="EL122" s="377"/>
      <c r="EM122" s="377"/>
      <c r="EN122" s="377"/>
      <c r="EO122" s="377"/>
      <c r="EP122" s="377"/>
      <c r="EQ122" s="377"/>
      <c r="ER122" s="377"/>
      <c r="ES122" s="377"/>
      <c r="ET122" s="377"/>
      <c r="EU122" s="377"/>
      <c r="EV122" s="377"/>
      <c r="EW122" s="377"/>
      <c r="EX122" s="377"/>
      <c r="EY122" s="377"/>
      <c r="EZ122" s="377"/>
      <c r="FA122" s="377"/>
      <c r="FB122" s="377"/>
      <c r="FC122" s="377"/>
      <c r="FD122" s="377"/>
      <c r="FE122" s="377"/>
      <c r="FF122" s="377"/>
      <c r="FG122" s="377"/>
      <c r="FH122" s="377"/>
      <c r="FI122" s="377"/>
      <c r="FJ122" s="377"/>
      <c r="FK122" s="377"/>
      <c r="FL122" s="377"/>
      <c r="FM122" s="377"/>
      <c r="FN122" s="377"/>
      <c r="FO122" s="377"/>
      <c r="FP122" s="377"/>
      <c r="FQ122" s="377"/>
      <c r="FR122" s="377"/>
      <c r="FS122" s="377"/>
      <c r="FT122" s="377"/>
      <c r="FU122" s="377"/>
      <c r="FV122" s="377"/>
      <c r="FW122" s="377"/>
      <c r="FX122" s="377"/>
      <c r="FY122" s="377"/>
      <c r="FZ122" s="377"/>
      <c r="GA122" s="377"/>
      <c r="GB122" s="377"/>
      <c r="GC122" s="377"/>
      <c r="GD122" s="377"/>
      <c r="GE122" s="377"/>
      <c r="GF122" s="377"/>
      <c r="GG122" s="377"/>
      <c r="GH122" s="377"/>
      <c r="GI122" s="377"/>
      <c r="GJ122" s="377"/>
      <c r="GK122" s="377"/>
      <c r="GL122" s="377"/>
      <c r="GM122" s="377"/>
      <c r="GN122" s="377"/>
      <c r="GO122" s="377"/>
      <c r="GP122" s="377"/>
      <c r="GQ122" s="377"/>
      <c r="GR122" s="377"/>
      <c r="GS122" s="377"/>
      <c r="GT122" s="377"/>
      <c r="GU122" s="377"/>
      <c r="GV122" s="377"/>
      <c r="GW122" s="377"/>
      <c r="GX122" s="377"/>
      <c r="GY122" s="377"/>
      <c r="GZ122" s="377"/>
      <c r="HA122" s="377"/>
      <c r="HB122" s="377"/>
      <c r="HC122" s="377"/>
      <c r="HD122" s="377"/>
      <c r="HE122" s="377"/>
      <c r="HF122" s="377"/>
      <c r="HG122" s="377"/>
      <c r="HH122" s="377"/>
      <c r="HI122" s="377"/>
      <c r="HJ122" s="377"/>
      <c r="HK122" s="377"/>
      <c r="HL122" s="377"/>
      <c r="HM122" s="377"/>
      <c r="HN122" s="377"/>
      <c r="HO122" s="377"/>
      <c r="HP122" s="377"/>
      <c r="HQ122" s="377"/>
      <c r="HR122" s="377"/>
      <c r="HS122" s="377"/>
      <c r="HT122" s="377"/>
      <c r="HU122" s="377"/>
      <c r="HV122" s="377"/>
      <c r="HW122" s="377"/>
      <c r="HX122" s="377"/>
      <c r="HY122" s="377"/>
      <c r="HZ122" s="377"/>
      <c r="IA122" s="377"/>
      <c r="IB122" s="377"/>
      <c r="IC122" s="377"/>
      <c r="ID122" s="377"/>
      <c r="IE122" s="377"/>
      <c r="IF122" s="377"/>
      <c r="IG122" s="377"/>
      <c r="IH122" s="377"/>
      <c r="II122" s="377"/>
      <c r="IJ122" s="377"/>
      <c r="IK122" s="377"/>
      <c r="IL122" s="377"/>
      <c r="IM122" s="377"/>
      <c r="IN122" s="377"/>
      <c r="IO122" s="377"/>
      <c r="IP122" s="377"/>
      <c r="IQ122" s="377"/>
      <c r="IR122" s="377"/>
      <c r="IS122" s="377"/>
      <c r="IT122" s="377"/>
      <c r="IU122" s="377"/>
      <c r="IV122" s="377"/>
      <c r="IW122" s="377"/>
      <c r="IX122" s="377"/>
      <c r="IY122" s="377"/>
      <c r="IZ122" s="377"/>
      <c r="JA122" s="377"/>
      <c r="JB122" s="377"/>
      <c r="JC122" s="377"/>
      <c r="JD122" s="377"/>
      <c r="JE122" s="377"/>
      <c r="JF122" s="377"/>
      <c r="JG122" s="377"/>
      <c r="JH122" s="377"/>
      <c r="JI122" s="377"/>
      <c r="JJ122" s="377"/>
      <c r="JK122" s="377"/>
      <c r="JL122" s="377"/>
      <c r="JM122" s="377"/>
      <c r="JN122" s="377"/>
      <c r="JO122" s="377"/>
      <c r="JP122" s="377"/>
      <c r="JQ122" s="377"/>
      <c r="JR122" s="377"/>
      <c r="JS122" s="377"/>
      <c r="JT122" s="377"/>
      <c r="JU122" s="377"/>
      <c r="JV122" s="377"/>
      <c r="JW122" s="377"/>
      <c r="JX122" s="377"/>
      <c r="JY122" s="377"/>
      <c r="JZ122" s="377"/>
      <c r="KA122" s="377"/>
      <c r="KB122" s="377"/>
      <c r="KC122" s="377"/>
      <c r="KD122" s="377"/>
      <c r="KE122" s="377"/>
      <c r="KF122" s="377"/>
      <c r="KG122" s="377"/>
      <c r="KH122" s="377"/>
      <c r="KI122" s="377"/>
      <c r="KJ122" s="377"/>
      <c r="KK122" s="377"/>
      <c r="KL122" s="377"/>
      <c r="KM122" s="377"/>
      <c r="KN122" s="377"/>
      <c r="KO122" s="377"/>
      <c r="KP122" s="377"/>
      <c r="KQ122" s="377"/>
      <c r="KR122" s="377"/>
      <c r="KS122" s="377"/>
      <c r="KT122" s="377"/>
      <c r="KU122" s="377"/>
      <c r="KV122" s="377"/>
      <c r="KW122" s="377"/>
      <c r="KX122" s="377"/>
      <c r="KY122" s="377"/>
      <c r="KZ122" s="377"/>
      <c r="LA122" s="377"/>
      <c r="LB122" s="377"/>
      <c r="LC122" s="377"/>
      <c r="LD122" s="377"/>
      <c r="LE122" s="377"/>
      <c r="LF122" s="377"/>
      <c r="LG122" s="377"/>
      <c r="LH122" s="377"/>
      <c r="LI122" s="377"/>
      <c r="LJ122" s="377"/>
      <c r="LK122" s="377"/>
      <c r="LL122" s="377"/>
      <c r="LM122" s="377"/>
      <c r="LN122" s="377"/>
      <c r="LO122" s="377"/>
      <c r="LP122" s="377"/>
      <c r="LQ122" s="377"/>
      <c r="LR122" s="377"/>
      <c r="LS122" s="377"/>
      <c r="LT122" s="377"/>
      <c r="LU122" s="377"/>
      <c r="LV122" s="377"/>
      <c r="LW122" s="377"/>
      <c r="LX122" s="377"/>
      <c r="LY122" s="377"/>
      <c r="LZ122" s="377"/>
      <c r="MA122" s="377"/>
      <c r="MB122" s="377"/>
      <c r="MC122" s="377"/>
      <c r="MD122" s="377"/>
      <c r="ME122" s="377"/>
      <c r="MF122" s="377"/>
      <c r="MG122" s="377"/>
      <c r="MH122" s="377"/>
      <c r="MI122" s="377"/>
      <c r="MJ122" s="377"/>
      <c r="MK122" s="377"/>
      <c r="ML122" s="377"/>
      <c r="MM122" s="377"/>
      <c r="MN122" s="377"/>
      <c r="MO122" s="377"/>
      <c r="MP122" s="377"/>
      <c r="MQ122" s="377"/>
      <c r="MR122" s="377"/>
      <c r="MS122" s="377"/>
      <c r="MT122" s="377"/>
      <c r="MU122" s="377"/>
      <c r="MV122" s="377"/>
      <c r="MW122" s="377"/>
      <c r="MX122" s="377"/>
      <c r="MY122" s="377"/>
      <c r="MZ122" s="377"/>
      <c r="NA122" s="377"/>
      <c r="NB122" s="377"/>
      <c r="NC122" s="377"/>
      <c r="ND122" s="377"/>
      <c r="NE122" s="377"/>
      <c r="NF122" s="377"/>
      <c r="NG122" s="377"/>
      <c r="NH122" s="377"/>
      <c r="NI122" s="377"/>
      <c r="NJ122" s="377"/>
      <c r="NK122" s="377"/>
      <c r="NL122" s="377"/>
      <c r="NM122" s="377"/>
      <c r="NN122" s="377"/>
      <c r="NO122" s="377"/>
      <c r="NP122" s="377"/>
      <c r="NQ122" s="377"/>
      <c r="NR122" s="377"/>
      <c r="NS122" s="377"/>
      <c r="NT122" s="377"/>
      <c r="NU122" s="377"/>
      <c r="NV122" s="377"/>
      <c r="NW122" s="377"/>
      <c r="NX122" s="377"/>
      <c r="NY122" s="377"/>
      <c r="NZ122" s="377"/>
      <c r="OA122" s="377"/>
      <c r="OB122" s="377"/>
      <c r="OC122" s="377"/>
      <c r="OD122" s="377"/>
      <c r="OE122" s="377"/>
      <c r="OF122" s="377"/>
      <c r="OG122" s="377"/>
      <c r="OH122" s="377"/>
      <c r="OI122" s="377"/>
      <c r="OJ122" s="377"/>
      <c r="OK122" s="377"/>
      <c r="OL122" s="377"/>
      <c r="OM122" s="377"/>
      <c r="ON122" s="377"/>
      <c r="OO122" s="377"/>
      <c r="OP122" s="377"/>
      <c r="OQ122" s="377"/>
      <c r="OR122" s="377"/>
      <c r="OS122" s="377"/>
      <c r="OT122" s="377"/>
      <c r="OU122" s="377"/>
      <c r="OV122" s="377"/>
      <c r="OW122" s="377"/>
      <c r="OX122" s="377"/>
      <c r="OY122" s="377"/>
      <c r="OZ122" s="377"/>
      <c r="PA122" s="377"/>
      <c r="PB122" s="377"/>
      <c r="PC122" s="377"/>
      <c r="PD122" s="377"/>
      <c r="PE122" s="377"/>
      <c r="PF122" s="377"/>
      <c r="PG122" s="377"/>
      <c r="PH122" s="377"/>
      <c r="PI122" s="377"/>
      <c r="PJ122" s="377"/>
      <c r="PK122" s="377"/>
      <c r="PL122" s="377"/>
      <c r="PM122" s="377"/>
      <c r="PN122" s="377"/>
      <c r="PO122" s="377"/>
      <c r="PP122" s="377"/>
      <c r="PQ122" s="377"/>
      <c r="PR122" s="377"/>
      <c r="PS122" s="377"/>
      <c r="PT122" s="377"/>
      <c r="PU122" s="377"/>
      <c r="PV122" s="377"/>
      <c r="PW122" s="377"/>
      <c r="PX122" s="377"/>
      <c r="PY122" s="377"/>
      <c r="PZ122" s="377"/>
      <c r="QA122" s="377"/>
      <c r="QB122" s="377"/>
      <c r="QC122" s="377"/>
      <c r="QD122" s="377"/>
      <c r="QE122" s="377"/>
      <c r="QF122" s="377"/>
      <c r="QG122" s="377"/>
      <c r="QH122" s="377"/>
      <c r="QI122" s="377"/>
      <c r="QJ122" s="377"/>
      <c r="QK122" s="377"/>
      <c r="QL122" s="377"/>
      <c r="QM122" s="377"/>
      <c r="QN122" s="377"/>
      <c r="QO122" s="377"/>
      <c r="QP122" s="377"/>
      <c r="QQ122" s="377"/>
      <c r="QR122" s="377"/>
      <c r="QS122" s="377"/>
      <c r="QT122" s="377"/>
      <c r="QU122" s="377"/>
      <c r="QV122" s="377"/>
      <c r="QW122" s="377"/>
      <c r="QX122" s="377"/>
      <c r="QY122" s="377"/>
      <c r="QZ122" s="377"/>
      <c r="RA122" s="377"/>
      <c r="RB122" s="377"/>
      <c r="RC122" s="377"/>
      <c r="RD122" s="377"/>
      <c r="RE122" s="377"/>
      <c r="RF122" s="377"/>
      <c r="RG122" s="377"/>
      <c r="RH122" s="377"/>
      <c r="RI122" s="377"/>
      <c r="RJ122" s="377"/>
      <c r="RK122" s="377"/>
      <c r="RL122" s="377"/>
      <c r="RM122" s="377"/>
      <c r="RN122" s="377"/>
      <c r="RO122" s="377"/>
      <c r="RP122" s="377"/>
      <c r="RQ122" s="377"/>
      <c r="RR122" s="377"/>
      <c r="RS122" s="377"/>
      <c r="RT122" s="377"/>
      <c r="RU122" s="377"/>
      <c r="RV122" s="377"/>
      <c r="RW122" s="377"/>
      <c r="RX122" s="377"/>
      <c r="RY122" s="377"/>
      <c r="RZ122" s="377"/>
      <c r="SA122" s="377"/>
      <c r="SB122" s="377"/>
      <c r="SC122" s="377"/>
      <c r="SD122" s="377"/>
      <c r="SE122" s="377"/>
      <c r="SF122" s="377"/>
      <c r="SG122" s="377"/>
      <c r="SH122" s="377"/>
      <c r="SI122" s="377"/>
      <c r="SJ122" s="377"/>
      <c r="SK122" s="377"/>
      <c r="SL122" s="377"/>
      <c r="SM122" s="377"/>
      <c r="SN122" s="377"/>
      <c r="SO122" s="377"/>
      <c r="SP122" s="377"/>
      <c r="SQ122" s="377"/>
      <c r="SR122" s="377"/>
      <c r="SS122" s="377"/>
      <c r="ST122" s="377"/>
      <c r="SU122" s="377"/>
      <c r="SV122" s="377"/>
      <c r="SW122" s="377"/>
      <c r="SX122" s="377"/>
      <c r="SY122" s="377"/>
      <c r="SZ122" s="377"/>
      <c r="TA122" s="377"/>
      <c r="TB122" s="377"/>
      <c r="TC122" s="377"/>
      <c r="TD122" s="377"/>
      <c r="TE122" s="377"/>
      <c r="TF122" s="377"/>
      <c r="TG122" s="377"/>
      <c r="TH122" s="377"/>
      <c r="TI122" s="377"/>
      <c r="TJ122" s="377"/>
      <c r="TK122" s="377"/>
      <c r="TL122" s="377"/>
      <c r="TM122" s="377"/>
      <c r="TN122" s="377"/>
      <c r="TO122" s="377"/>
      <c r="TP122" s="377"/>
      <c r="TQ122" s="377"/>
      <c r="TR122" s="377"/>
      <c r="TS122" s="377"/>
      <c r="TT122" s="377"/>
      <c r="TU122" s="377"/>
      <c r="TV122" s="377"/>
      <c r="TW122" s="377"/>
      <c r="TX122" s="377"/>
      <c r="TY122" s="377"/>
      <c r="TZ122" s="377"/>
      <c r="UA122" s="377"/>
      <c r="UB122" s="377"/>
      <c r="UC122" s="377"/>
      <c r="UD122" s="377"/>
      <c r="UE122" s="377"/>
      <c r="UF122" s="377"/>
      <c r="UG122" s="377"/>
      <c r="UH122" s="377"/>
      <c r="UI122" s="377"/>
      <c r="UJ122" s="377"/>
      <c r="UK122" s="377"/>
      <c r="UL122" s="377"/>
      <c r="UM122" s="377"/>
      <c r="UN122" s="377"/>
      <c r="UO122" s="377"/>
      <c r="UP122" s="377"/>
      <c r="UQ122" s="377"/>
      <c r="UR122" s="377"/>
      <c r="US122" s="377"/>
      <c r="UT122" s="377"/>
      <c r="UU122" s="377"/>
      <c r="UV122" s="377"/>
      <c r="UW122" s="377"/>
      <c r="UX122" s="377"/>
      <c r="UY122" s="377"/>
      <c r="UZ122" s="377"/>
      <c r="VA122" s="377"/>
      <c r="VB122" s="377"/>
      <c r="VC122" s="377"/>
      <c r="VD122" s="377"/>
      <c r="VE122" s="377"/>
      <c r="VF122" s="377"/>
      <c r="VG122" s="377"/>
      <c r="VH122" s="377"/>
      <c r="VI122" s="377"/>
      <c r="VJ122" s="377"/>
      <c r="VK122" s="377"/>
      <c r="VL122" s="377"/>
      <c r="VM122" s="377"/>
      <c r="VN122" s="377"/>
      <c r="VO122" s="377"/>
      <c r="VP122" s="377"/>
      <c r="VQ122" s="377"/>
      <c r="VR122" s="377"/>
      <c r="VS122" s="377"/>
      <c r="VT122" s="377"/>
      <c r="VU122" s="377"/>
      <c r="VV122" s="377"/>
      <c r="VW122" s="377"/>
      <c r="VX122" s="377"/>
      <c r="VY122" s="377"/>
      <c r="VZ122" s="377"/>
      <c r="WA122" s="377"/>
      <c r="WB122" s="377"/>
      <c r="WC122" s="377"/>
      <c r="WD122" s="377"/>
      <c r="WE122" s="377"/>
      <c r="WF122" s="377"/>
      <c r="WG122" s="377"/>
      <c r="WH122" s="377"/>
      <c r="WI122" s="377"/>
      <c r="WJ122" s="377"/>
      <c r="WK122" s="377"/>
      <c r="WL122" s="377"/>
      <c r="WM122" s="377"/>
      <c r="WN122" s="377"/>
      <c r="WO122" s="377"/>
      <c r="WP122" s="377"/>
      <c r="WQ122" s="377"/>
      <c r="WR122" s="377"/>
      <c r="WS122" s="377"/>
      <c r="WT122" s="377"/>
      <c r="WU122" s="377"/>
      <c r="WV122" s="377"/>
      <c r="WW122" s="377"/>
      <c r="WX122" s="377"/>
      <c r="WY122" s="377"/>
      <c r="WZ122" s="377"/>
      <c r="XA122" s="377"/>
      <c r="XB122" s="377"/>
      <c r="XC122" s="377"/>
      <c r="XD122" s="377"/>
      <c r="XE122" s="377"/>
      <c r="XF122" s="377"/>
      <c r="XG122" s="377"/>
      <c r="XH122" s="377"/>
      <c r="XI122" s="377"/>
      <c r="XJ122" s="377"/>
      <c r="XK122" s="377"/>
      <c r="XL122" s="377"/>
      <c r="XM122" s="377"/>
      <c r="XN122" s="377"/>
      <c r="XO122" s="377"/>
      <c r="XP122" s="377"/>
      <c r="XQ122" s="377"/>
      <c r="XR122" s="377"/>
      <c r="XS122" s="377"/>
      <c r="XT122" s="377"/>
      <c r="XU122" s="377"/>
      <c r="XV122" s="377"/>
      <c r="XW122" s="377"/>
      <c r="XX122" s="377"/>
      <c r="XY122" s="377"/>
      <c r="XZ122" s="377"/>
      <c r="YA122" s="377"/>
      <c r="YB122" s="377"/>
      <c r="YC122" s="377"/>
      <c r="YD122" s="377"/>
      <c r="YE122" s="377"/>
      <c r="YF122" s="377"/>
      <c r="YG122" s="377"/>
      <c r="YH122" s="377"/>
      <c r="YI122" s="377"/>
      <c r="YJ122" s="377"/>
      <c r="YK122" s="377"/>
      <c r="YL122" s="377"/>
      <c r="YM122" s="377"/>
      <c r="YN122" s="377"/>
      <c r="YO122" s="377"/>
      <c r="YP122" s="377"/>
      <c r="YQ122" s="377"/>
      <c r="YR122" s="377"/>
      <c r="YS122" s="377"/>
      <c r="YT122" s="377"/>
      <c r="YU122" s="377"/>
      <c r="YV122" s="377"/>
      <c r="YW122" s="377"/>
      <c r="YX122" s="377"/>
      <c r="YY122" s="377"/>
      <c r="YZ122" s="377"/>
      <c r="ZA122" s="377"/>
      <c r="ZB122" s="377"/>
      <c r="ZC122" s="377"/>
      <c r="ZD122" s="377"/>
      <c r="ZE122" s="377"/>
      <c r="ZF122" s="377"/>
      <c r="ZG122" s="377"/>
      <c r="ZH122" s="377"/>
      <c r="ZI122" s="377"/>
      <c r="ZJ122" s="377"/>
      <c r="ZK122" s="377"/>
      <c r="ZL122" s="377"/>
      <c r="ZM122" s="377"/>
      <c r="ZN122" s="377"/>
      <c r="ZO122" s="377"/>
      <c r="ZP122" s="377"/>
      <c r="ZQ122" s="377"/>
      <c r="ZR122" s="377"/>
      <c r="ZS122" s="377"/>
      <c r="ZT122" s="377"/>
      <c r="ZU122" s="377"/>
      <c r="ZV122" s="377"/>
      <c r="ZW122" s="377"/>
      <c r="ZX122" s="377"/>
      <c r="ZY122" s="377"/>
      <c r="ZZ122" s="377"/>
      <c r="AAA122" s="377"/>
      <c r="AAB122" s="377"/>
      <c r="AAC122" s="377"/>
      <c r="AAD122" s="377"/>
      <c r="AAE122" s="377"/>
      <c r="AAF122" s="377"/>
      <c r="AAG122" s="377"/>
      <c r="AAH122" s="377"/>
      <c r="AAI122" s="377"/>
      <c r="AAJ122" s="377"/>
      <c r="AAK122" s="377"/>
      <c r="AAL122" s="377"/>
      <c r="AAM122" s="377"/>
      <c r="AAN122" s="377"/>
      <c r="AAO122" s="377"/>
      <c r="AAP122" s="377"/>
      <c r="AAQ122" s="377"/>
      <c r="AAR122" s="377"/>
      <c r="AAS122" s="377"/>
      <c r="AAT122" s="377"/>
      <c r="AAU122" s="377"/>
      <c r="AAV122" s="377"/>
      <c r="AAW122" s="377"/>
      <c r="AAX122" s="377"/>
      <c r="AAY122" s="377"/>
      <c r="AAZ122" s="377"/>
      <c r="ABA122" s="377"/>
      <c r="ABB122" s="377"/>
      <c r="ABC122" s="377"/>
      <c r="ABD122" s="377"/>
      <c r="ABE122" s="377"/>
      <c r="ABF122" s="377"/>
      <c r="ABG122" s="377"/>
      <c r="ABH122" s="377"/>
      <c r="ABI122" s="377"/>
      <c r="ABJ122" s="377"/>
      <c r="ABK122" s="377"/>
      <c r="ABL122" s="377"/>
      <c r="ABM122" s="377"/>
      <c r="ABN122" s="377"/>
      <c r="ABO122" s="377"/>
      <c r="ABP122" s="377"/>
      <c r="ABQ122" s="377"/>
      <c r="ABR122" s="377"/>
      <c r="ABS122" s="377"/>
      <c r="ABT122" s="377"/>
      <c r="ABU122" s="377"/>
      <c r="ABV122" s="377"/>
      <c r="ABW122" s="377"/>
      <c r="ABX122" s="377"/>
      <c r="ABY122" s="377"/>
      <c r="ABZ122" s="377"/>
      <c r="ACA122" s="377"/>
      <c r="ACB122" s="377"/>
      <c r="ACC122" s="377"/>
      <c r="ACD122" s="377"/>
      <c r="ACE122" s="377"/>
      <c r="ACF122" s="377"/>
      <c r="ACG122" s="377"/>
      <c r="ACH122" s="377"/>
      <c r="ACI122" s="377"/>
      <c r="ACJ122" s="377"/>
      <c r="ACK122" s="377"/>
      <c r="ACL122" s="377"/>
      <c r="ACM122" s="377"/>
      <c r="ACN122" s="377"/>
      <c r="ACO122" s="377"/>
      <c r="ACP122" s="377"/>
      <c r="ACQ122" s="377"/>
      <c r="ACR122" s="377"/>
      <c r="ACS122" s="377"/>
      <c r="ACT122" s="377"/>
      <c r="ACU122" s="377"/>
      <c r="ACV122" s="377"/>
      <c r="ACW122" s="377"/>
      <c r="ACX122" s="377"/>
      <c r="ACY122" s="377"/>
      <c r="ACZ122" s="377"/>
      <c r="ADA122" s="377"/>
      <c r="ADB122" s="377"/>
      <c r="ADC122" s="377"/>
      <c r="ADD122" s="377"/>
      <c r="ADE122" s="377"/>
      <c r="ADF122" s="377"/>
      <c r="ADG122" s="377"/>
      <c r="ADH122" s="377"/>
      <c r="ADI122" s="377"/>
      <c r="ADJ122" s="377"/>
      <c r="ADK122" s="377"/>
      <c r="ADL122" s="377"/>
      <c r="ADM122" s="377"/>
      <c r="ADN122" s="377"/>
      <c r="ADO122" s="377"/>
      <c r="ADP122" s="377"/>
      <c r="ADQ122" s="377"/>
      <c r="ADR122" s="377"/>
      <c r="ADS122" s="377"/>
      <c r="ADT122" s="377"/>
      <c r="ADU122" s="377"/>
      <c r="ADV122" s="377"/>
      <c r="ADW122" s="377"/>
      <c r="ADX122" s="377"/>
      <c r="ADY122" s="377"/>
      <c r="ADZ122" s="377"/>
      <c r="AEA122" s="377"/>
      <c r="AEB122" s="377"/>
      <c r="AEC122" s="377"/>
      <c r="AED122" s="377"/>
      <c r="AEE122" s="377"/>
      <c r="AEF122" s="377"/>
      <c r="AEG122" s="377"/>
      <c r="AEH122" s="377"/>
      <c r="AEI122" s="377"/>
      <c r="AEJ122" s="377"/>
      <c r="AEK122" s="377"/>
      <c r="AEL122" s="377"/>
      <c r="AEM122" s="377"/>
      <c r="AEN122" s="377"/>
      <c r="AEO122" s="377"/>
      <c r="AEP122" s="377"/>
      <c r="AEQ122" s="377"/>
      <c r="AER122" s="377"/>
      <c r="AES122" s="377"/>
      <c r="AET122" s="377"/>
      <c r="AEU122" s="377"/>
      <c r="AEV122" s="377"/>
      <c r="AEW122" s="377"/>
      <c r="AEX122" s="377"/>
      <c r="AEY122" s="377"/>
      <c r="AEZ122" s="377"/>
      <c r="AFA122" s="377"/>
      <c r="AFB122" s="377"/>
      <c r="AFC122" s="377"/>
      <c r="AFD122" s="377"/>
      <c r="AFE122" s="377"/>
      <c r="AFF122" s="377"/>
      <c r="AFG122" s="377"/>
      <c r="AFH122" s="377"/>
      <c r="AFI122" s="377"/>
      <c r="AFJ122" s="377"/>
      <c r="AFK122" s="377"/>
      <c r="AFL122" s="377"/>
      <c r="AFM122" s="377"/>
      <c r="AFN122" s="377"/>
      <c r="AFO122" s="377"/>
      <c r="AFP122" s="377"/>
      <c r="AFQ122" s="377"/>
      <c r="AFR122" s="377"/>
      <c r="AFS122" s="377"/>
      <c r="AFT122" s="377"/>
      <c r="AFU122" s="377"/>
      <c r="AFV122" s="377"/>
      <c r="AFW122" s="377"/>
      <c r="AFX122" s="377"/>
      <c r="AFY122" s="377"/>
      <c r="AFZ122" s="377"/>
      <c r="AGA122" s="377"/>
      <c r="AGB122" s="377"/>
      <c r="AGC122" s="377"/>
      <c r="AGD122" s="377"/>
      <c r="AGE122" s="377"/>
      <c r="AGF122" s="377"/>
      <c r="AGG122" s="377"/>
      <c r="AGH122" s="377"/>
      <c r="AGI122" s="377"/>
      <c r="AGJ122" s="377"/>
      <c r="AGK122" s="377"/>
      <c r="AGL122" s="377"/>
      <c r="AGM122" s="377"/>
      <c r="AGN122" s="377"/>
      <c r="AGO122" s="377"/>
      <c r="AGP122" s="377"/>
      <c r="AGQ122" s="377"/>
      <c r="AGR122" s="377"/>
      <c r="AGS122" s="377"/>
      <c r="AGT122" s="377"/>
      <c r="AGU122" s="377"/>
      <c r="AGV122" s="377"/>
      <c r="AGW122" s="377"/>
      <c r="AGX122" s="377"/>
      <c r="AGY122" s="377"/>
      <c r="AGZ122" s="377"/>
      <c r="AHA122" s="377"/>
      <c r="AHB122" s="377"/>
      <c r="AHC122" s="377"/>
      <c r="AHD122" s="377"/>
      <c r="AHE122" s="377"/>
      <c r="AHF122" s="377"/>
      <c r="AHG122" s="377"/>
      <c r="AHH122" s="377"/>
      <c r="AHI122" s="377"/>
      <c r="AHJ122" s="377"/>
      <c r="AHK122" s="377"/>
      <c r="AHL122" s="377"/>
      <c r="AHM122" s="377"/>
      <c r="AHN122" s="377"/>
      <c r="AHO122" s="377"/>
      <c r="AHP122" s="377"/>
      <c r="AHQ122" s="377"/>
      <c r="AHR122" s="377"/>
      <c r="AHS122" s="377"/>
      <c r="AHT122" s="377"/>
      <c r="AHU122" s="377"/>
      <c r="AHV122" s="377"/>
      <c r="AHW122" s="377"/>
      <c r="AHX122" s="377"/>
      <c r="AHY122" s="377"/>
      <c r="AHZ122" s="377"/>
      <c r="AIA122" s="377"/>
      <c r="AIB122" s="377"/>
      <c r="AIC122" s="377"/>
      <c r="AID122" s="377"/>
      <c r="AIE122" s="377"/>
      <c r="AIF122" s="377"/>
      <c r="AIG122" s="377"/>
      <c r="AIH122" s="377"/>
      <c r="AII122" s="377"/>
      <c r="AIJ122" s="377"/>
      <c r="AIK122" s="377"/>
      <c r="AIL122" s="377"/>
      <c r="AIM122" s="377"/>
      <c r="AIN122" s="377"/>
      <c r="AIO122" s="377"/>
      <c r="AIP122" s="377"/>
      <c r="AIQ122" s="377"/>
      <c r="AIR122" s="377"/>
      <c r="AIS122" s="377"/>
      <c r="AIT122" s="377"/>
      <c r="AIU122" s="377"/>
      <c r="AIV122" s="377"/>
      <c r="AIW122" s="377"/>
      <c r="AIX122" s="377"/>
      <c r="AIY122" s="377"/>
      <c r="AIZ122" s="377"/>
      <c r="AJA122" s="377"/>
      <c r="AJB122" s="377"/>
      <c r="AJC122" s="377"/>
      <c r="AJD122" s="377"/>
      <c r="AJE122" s="377"/>
      <c r="AJF122" s="377"/>
      <c r="AJG122" s="377"/>
      <c r="AJH122" s="377"/>
      <c r="AJI122" s="377"/>
      <c r="AJJ122" s="377"/>
      <c r="AJK122" s="377"/>
      <c r="AJL122" s="377"/>
      <c r="AJM122" s="377"/>
      <c r="AJN122" s="377"/>
      <c r="AJO122" s="377"/>
      <c r="AJP122" s="377"/>
      <c r="AJQ122" s="377"/>
      <c r="AJR122" s="377"/>
      <c r="AJS122" s="377"/>
      <c r="AJT122" s="377"/>
      <c r="AJU122" s="377"/>
      <c r="AJV122" s="377"/>
      <c r="AJW122" s="377"/>
      <c r="AJX122" s="377"/>
      <c r="AJY122" s="377"/>
      <c r="AJZ122" s="377"/>
      <c r="AKA122" s="377"/>
      <c r="AKB122" s="377"/>
      <c r="AKC122" s="377"/>
      <c r="AKD122" s="377"/>
      <c r="AKE122" s="377"/>
      <c r="AKF122" s="377"/>
      <c r="AKG122" s="377"/>
      <c r="AKH122" s="377"/>
      <c r="AKI122" s="377"/>
      <c r="AKJ122" s="377"/>
      <c r="AKK122" s="377"/>
      <c r="AKL122" s="377"/>
      <c r="AKM122" s="377"/>
      <c r="AKN122" s="377"/>
      <c r="AKO122" s="377"/>
      <c r="AKP122" s="377"/>
      <c r="AKQ122" s="377"/>
      <c r="AKR122" s="377"/>
      <c r="AKS122" s="377"/>
      <c r="AKT122" s="377"/>
      <c r="AKU122" s="377"/>
      <c r="AKV122" s="377"/>
      <c r="AKW122" s="377"/>
      <c r="AKX122" s="377"/>
      <c r="AKY122" s="377"/>
      <c r="AKZ122" s="377"/>
      <c r="ALA122" s="377"/>
      <c r="ALB122" s="377"/>
      <c r="ALC122" s="377"/>
      <c r="ALD122" s="377"/>
      <c r="ALE122" s="377"/>
      <c r="ALF122" s="377"/>
      <c r="ALG122" s="377"/>
      <c r="ALH122" s="377"/>
      <c r="ALI122" s="377"/>
      <c r="ALJ122" s="377"/>
      <c r="ALK122" s="377"/>
      <c r="ALL122" s="377"/>
      <c r="ALM122" s="377"/>
      <c r="ALN122" s="377"/>
      <c r="ALO122" s="377"/>
      <c r="ALP122" s="377"/>
      <c r="ALQ122" s="377"/>
      <c r="ALR122" s="377"/>
      <c r="ALS122" s="377"/>
      <c r="ALT122" s="377"/>
      <c r="ALU122" s="377"/>
      <c r="ALV122" s="377"/>
      <c r="ALW122" s="377"/>
      <c r="ALX122" s="377"/>
      <c r="ALY122" s="377"/>
      <c r="ALZ122" s="377"/>
      <c r="AMA122" s="377"/>
      <c r="AMB122" s="377"/>
      <c r="AMC122" s="377"/>
      <c r="AMD122" s="377"/>
      <c r="AME122" s="377"/>
      <c r="AMF122" s="377"/>
      <c r="AMG122" s="377"/>
      <c r="AMH122" s="377"/>
      <c r="AMI122" s="377"/>
      <c r="AMJ122" s="377"/>
      <c r="AMK122" s="377"/>
      <c r="AML122" s="377"/>
      <c r="AMM122" s="377"/>
      <c r="AMN122" s="377"/>
      <c r="AMO122" s="377"/>
      <c r="AMP122" s="377"/>
      <c r="AMQ122" s="377"/>
      <c r="AMR122" s="377"/>
      <c r="AMS122" s="377"/>
    </row>
    <row r="123" spans="1:1033" x14ac:dyDescent="0.2">
      <c r="A123" s="108"/>
      <c r="B123" s="108"/>
      <c r="C123" s="108"/>
      <c r="E123" s="234" t="s">
        <v>199</v>
      </c>
      <c r="F123" s="108" t="s">
        <v>200</v>
      </c>
      <c r="G123" s="108"/>
      <c r="H123" s="108"/>
      <c r="I123" s="108"/>
      <c r="J123" s="108"/>
      <c r="K123" s="108"/>
      <c r="L123" s="108"/>
      <c r="M123" s="108"/>
      <c r="N123" s="108"/>
      <c r="O123" s="108"/>
      <c r="P123" s="108"/>
      <c r="Q123" s="108"/>
      <c r="R123" s="108"/>
      <c r="S123" s="108"/>
      <c r="T123" s="108"/>
      <c r="U123" s="108"/>
      <c r="V123" s="108"/>
      <c r="W123" s="108"/>
      <c r="X123" s="108"/>
    </row>
    <row r="124" spans="1:1033" x14ac:dyDescent="0.2">
      <c r="A124" s="108"/>
      <c r="B124" s="108"/>
      <c r="C124" s="108"/>
      <c r="E124" s="234" t="s">
        <v>201</v>
      </c>
      <c r="F124" s="108" t="s">
        <v>202</v>
      </c>
      <c r="G124" s="108"/>
      <c r="H124" s="108"/>
      <c r="I124" s="108"/>
      <c r="J124" s="108"/>
      <c r="K124" s="108"/>
      <c r="L124" s="108"/>
      <c r="M124" s="108"/>
      <c r="N124" s="108"/>
      <c r="O124" s="108"/>
      <c r="P124" s="108"/>
      <c r="Q124" s="108"/>
      <c r="R124" s="108"/>
      <c r="S124" s="108"/>
      <c r="T124" s="108"/>
      <c r="U124" s="108"/>
      <c r="V124" s="108"/>
      <c r="W124" s="108"/>
      <c r="X124" s="108"/>
    </row>
    <row r="125" spans="1:1033" x14ac:dyDescent="0.2">
      <c r="E125" s="234" t="s">
        <v>203</v>
      </c>
      <c r="F125" s="108" t="s">
        <v>204</v>
      </c>
    </row>
    <row r="126" spans="1:1033" x14ac:dyDescent="0.2">
      <c r="E126" s="108"/>
      <c r="F126" s="108"/>
    </row>
    <row r="127" spans="1:1033" x14ac:dyDescent="0.2">
      <c r="E127" s="108"/>
      <c r="F127" s="108"/>
    </row>
    <row r="128" spans="1:1033" x14ac:dyDescent="0.2">
      <c r="E128" s="108"/>
      <c r="F128" s="108"/>
    </row>
    <row r="129" spans="5:6" x14ac:dyDescent="0.2">
      <c r="E129" s="108"/>
      <c r="F129" s="108"/>
    </row>
  </sheetData>
  <hyperlinks>
    <hyperlink ref="E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Q130"/>
  <sheetViews>
    <sheetView showGridLines="0" zoomScale="85" zoomScaleNormal="85" workbookViewId="0">
      <pane xSplit="2" ySplit="5" topLeftCell="C97" activePane="bottomRight" state="frozen"/>
      <selection activeCell="C9" sqref="C9"/>
      <selection pane="topRight" activeCell="C9" sqref="C9"/>
      <selection pane="bottomLeft" activeCell="C9" sqref="C9"/>
      <selection pane="bottomRight" activeCell="B123" sqref="B123"/>
    </sheetView>
  </sheetViews>
  <sheetFormatPr baseColWidth="10" defaultColWidth="8.625" defaultRowHeight="14.25" x14ac:dyDescent="0.2"/>
  <cols>
    <col min="1" max="1" width="10.75" style="343" customWidth="1"/>
    <col min="2" max="2" width="59.5" style="343" customWidth="1"/>
    <col min="3" max="3" width="14" style="343" customWidth="1"/>
    <col min="4" max="16" width="13.75" style="343" customWidth="1"/>
    <col min="17" max="17" width="3.5" style="343" customWidth="1"/>
    <col min="18" max="21" width="14" style="343" customWidth="1"/>
    <col min="22" max="1031" width="8.625" style="343"/>
    <col min="1032" max="16384" width="8.625" style="351"/>
  </cols>
  <sheetData>
    <row r="1" spans="1:1031" ht="15" x14ac:dyDescent="0.2">
      <c r="A1" s="20" t="s">
        <v>39</v>
      </c>
      <c r="B1" s="21"/>
      <c r="D1" s="351"/>
      <c r="E1" s="351"/>
      <c r="F1" s="351"/>
    </row>
    <row r="2" spans="1:1031" s="180" customFormat="1" ht="12.75" x14ac:dyDescent="0.2">
      <c r="A2" s="178"/>
      <c r="B2" s="179"/>
      <c r="C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c r="IX2" s="108"/>
      <c r="IY2" s="108"/>
      <c r="IZ2" s="108"/>
      <c r="JA2" s="108"/>
      <c r="JB2" s="108"/>
      <c r="JC2" s="108"/>
      <c r="JD2" s="108"/>
      <c r="JE2" s="108"/>
      <c r="JF2" s="108"/>
      <c r="JG2" s="108"/>
      <c r="JH2" s="108"/>
      <c r="JI2" s="108"/>
      <c r="JJ2" s="108"/>
      <c r="JK2" s="108"/>
      <c r="JL2" s="108"/>
      <c r="JM2" s="108"/>
      <c r="JN2" s="108"/>
      <c r="JO2" s="108"/>
      <c r="JP2" s="108"/>
      <c r="JQ2" s="108"/>
      <c r="JR2" s="108"/>
      <c r="JS2" s="108"/>
      <c r="JT2" s="108"/>
      <c r="JU2" s="108"/>
      <c r="JV2" s="108"/>
      <c r="JW2" s="108"/>
      <c r="JX2" s="108"/>
      <c r="JY2" s="108"/>
      <c r="JZ2" s="108"/>
      <c r="KA2" s="108"/>
      <c r="KB2" s="108"/>
      <c r="KC2" s="108"/>
      <c r="KD2" s="108"/>
      <c r="KE2" s="108"/>
      <c r="KF2" s="108"/>
      <c r="KG2" s="108"/>
      <c r="KH2" s="108"/>
      <c r="KI2" s="108"/>
      <c r="KJ2" s="108"/>
      <c r="KK2" s="108"/>
      <c r="KL2" s="108"/>
      <c r="KM2" s="108"/>
      <c r="KN2" s="108"/>
      <c r="KO2" s="108"/>
      <c r="KP2" s="108"/>
      <c r="KQ2" s="108"/>
      <c r="KR2" s="108"/>
      <c r="KS2" s="108"/>
      <c r="KT2" s="108"/>
      <c r="KU2" s="108"/>
      <c r="KV2" s="108"/>
      <c r="KW2" s="108"/>
      <c r="KX2" s="108"/>
      <c r="KY2" s="108"/>
      <c r="KZ2" s="108"/>
      <c r="LA2" s="108"/>
      <c r="LB2" s="108"/>
      <c r="LC2" s="108"/>
      <c r="LD2" s="108"/>
      <c r="LE2" s="108"/>
      <c r="LF2" s="108"/>
      <c r="LG2" s="108"/>
      <c r="LH2" s="108"/>
      <c r="LI2" s="108"/>
      <c r="LJ2" s="108"/>
      <c r="LK2" s="108"/>
      <c r="LL2" s="108"/>
      <c r="LM2" s="108"/>
      <c r="LN2" s="108"/>
      <c r="LO2" s="108"/>
      <c r="LP2" s="108"/>
      <c r="LQ2" s="108"/>
      <c r="LR2" s="108"/>
      <c r="LS2" s="108"/>
      <c r="LT2" s="108"/>
      <c r="LU2" s="108"/>
      <c r="LV2" s="108"/>
      <c r="LW2" s="108"/>
      <c r="LX2" s="108"/>
      <c r="LY2" s="108"/>
      <c r="LZ2" s="108"/>
      <c r="MA2" s="108"/>
      <c r="MB2" s="108"/>
      <c r="MC2" s="108"/>
      <c r="MD2" s="108"/>
      <c r="ME2" s="108"/>
      <c r="MF2" s="108"/>
      <c r="MG2" s="108"/>
      <c r="MH2" s="108"/>
      <c r="MI2" s="108"/>
      <c r="MJ2" s="108"/>
      <c r="MK2" s="108"/>
      <c r="ML2" s="108"/>
      <c r="MM2" s="108"/>
      <c r="MN2" s="108"/>
      <c r="MO2" s="108"/>
      <c r="MP2" s="108"/>
      <c r="MQ2" s="108"/>
      <c r="MR2" s="108"/>
      <c r="MS2" s="108"/>
      <c r="MT2" s="108"/>
      <c r="MU2" s="108"/>
      <c r="MV2" s="108"/>
      <c r="MW2" s="108"/>
      <c r="MX2" s="108"/>
      <c r="MY2" s="108"/>
      <c r="MZ2" s="108"/>
      <c r="NA2" s="108"/>
      <c r="NB2" s="108"/>
      <c r="NC2" s="108"/>
      <c r="ND2" s="108"/>
      <c r="NE2" s="108"/>
      <c r="NF2" s="108"/>
      <c r="NG2" s="108"/>
      <c r="NH2" s="108"/>
      <c r="NI2" s="108"/>
      <c r="NJ2" s="108"/>
      <c r="NK2" s="108"/>
      <c r="NL2" s="108"/>
      <c r="NM2" s="108"/>
      <c r="NN2" s="108"/>
      <c r="NO2" s="108"/>
      <c r="NP2" s="108"/>
      <c r="NQ2" s="108"/>
      <c r="NR2" s="108"/>
      <c r="NS2" s="108"/>
      <c r="NT2" s="108"/>
      <c r="NU2" s="108"/>
      <c r="NV2" s="108"/>
      <c r="NW2" s="108"/>
      <c r="NX2" s="108"/>
      <c r="NY2" s="108"/>
      <c r="NZ2" s="108"/>
      <c r="OA2" s="108"/>
      <c r="OB2" s="108"/>
      <c r="OC2" s="108"/>
      <c r="OD2" s="108"/>
      <c r="OE2" s="108"/>
      <c r="OF2" s="108"/>
      <c r="OG2" s="108"/>
      <c r="OH2" s="108"/>
      <c r="OI2" s="108"/>
      <c r="OJ2" s="108"/>
      <c r="OK2" s="108"/>
      <c r="OL2" s="108"/>
      <c r="OM2" s="108"/>
      <c r="ON2" s="108"/>
      <c r="OO2" s="108"/>
      <c r="OP2" s="108"/>
      <c r="OQ2" s="108"/>
      <c r="OR2" s="108"/>
      <c r="OS2" s="108"/>
      <c r="OT2" s="108"/>
      <c r="OU2" s="108"/>
      <c r="OV2" s="108"/>
      <c r="OW2" s="108"/>
      <c r="OX2" s="108"/>
      <c r="OY2" s="108"/>
      <c r="OZ2" s="108"/>
      <c r="PA2" s="108"/>
      <c r="PB2" s="108"/>
      <c r="PC2" s="108"/>
      <c r="PD2" s="108"/>
      <c r="PE2" s="108"/>
      <c r="PF2" s="108"/>
      <c r="PG2" s="108"/>
      <c r="PH2" s="108"/>
      <c r="PI2" s="108"/>
      <c r="PJ2" s="108"/>
      <c r="PK2" s="108"/>
      <c r="PL2" s="108"/>
      <c r="PM2" s="108"/>
      <c r="PN2" s="108"/>
      <c r="PO2" s="108"/>
      <c r="PP2" s="108"/>
      <c r="PQ2" s="108"/>
      <c r="PR2" s="108"/>
      <c r="PS2" s="108"/>
      <c r="PT2" s="108"/>
      <c r="PU2" s="108"/>
      <c r="PV2" s="108"/>
      <c r="PW2" s="108"/>
      <c r="PX2" s="108"/>
      <c r="PY2" s="108"/>
      <c r="PZ2" s="108"/>
      <c r="QA2" s="108"/>
      <c r="QB2" s="108"/>
      <c r="QC2" s="108"/>
      <c r="QD2" s="108"/>
      <c r="QE2" s="108"/>
      <c r="QF2" s="108"/>
      <c r="QG2" s="108"/>
      <c r="QH2" s="108"/>
      <c r="QI2" s="108"/>
      <c r="QJ2" s="108"/>
      <c r="QK2" s="108"/>
      <c r="QL2" s="108"/>
      <c r="QM2" s="108"/>
      <c r="QN2" s="108"/>
      <c r="QO2" s="108"/>
      <c r="QP2" s="108"/>
      <c r="QQ2" s="108"/>
      <c r="QR2" s="108"/>
      <c r="QS2" s="108"/>
      <c r="QT2" s="108"/>
      <c r="QU2" s="108"/>
      <c r="QV2" s="108"/>
      <c r="QW2" s="108"/>
      <c r="QX2" s="108"/>
      <c r="QY2" s="108"/>
      <c r="QZ2" s="108"/>
      <c r="RA2" s="108"/>
      <c r="RB2" s="108"/>
      <c r="RC2" s="108"/>
      <c r="RD2" s="108"/>
      <c r="RE2" s="108"/>
      <c r="RF2" s="108"/>
      <c r="RG2" s="108"/>
      <c r="RH2" s="108"/>
      <c r="RI2" s="108"/>
      <c r="RJ2" s="108"/>
      <c r="RK2" s="108"/>
      <c r="RL2" s="108"/>
      <c r="RM2" s="108"/>
      <c r="RN2" s="108"/>
      <c r="RO2" s="108"/>
      <c r="RP2" s="108"/>
      <c r="RQ2" s="108"/>
      <c r="RR2" s="108"/>
      <c r="RS2" s="108"/>
      <c r="RT2" s="108"/>
      <c r="RU2" s="108"/>
      <c r="RV2" s="108"/>
      <c r="RW2" s="108"/>
      <c r="RX2" s="108"/>
      <c r="RY2" s="108"/>
      <c r="RZ2" s="108"/>
      <c r="SA2" s="108"/>
      <c r="SB2" s="108"/>
      <c r="SC2" s="108"/>
      <c r="SD2" s="108"/>
      <c r="SE2" s="108"/>
      <c r="SF2" s="108"/>
      <c r="SG2" s="108"/>
      <c r="SH2" s="108"/>
      <c r="SI2" s="108"/>
      <c r="SJ2" s="108"/>
      <c r="SK2" s="108"/>
      <c r="SL2" s="108"/>
      <c r="SM2" s="108"/>
      <c r="SN2" s="108"/>
      <c r="SO2" s="108"/>
      <c r="SP2" s="108"/>
      <c r="SQ2" s="108"/>
      <c r="SR2" s="108"/>
      <c r="SS2" s="108"/>
      <c r="ST2" s="108"/>
      <c r="SU2" s="108"/>
      <c r="SV2" s="108"/>
      <c r="SW2" s="108"/>
      <c r="SX2" s="108"/>
      <c r="SY2" s="108"/>
      <c r="SZ2" s="108"/>
      <c r="TA2" s="108"/>
      <c r="TB2" s="108"/>
      <c r="TC2" s="108"/>
      <c r="TD2" s="108"/>
      <c r="TE2" s="108"/>
      <c r="TF2" s="108"/>
      <c r="TG2" s="108"/>
      <c r="TH2" s="108"/>
      <c r="TI2" s="108"/>
      <c r="TJ2" s="108"/>
      <c r="TK2" s="108"/>
      <c r="TL2" s="108"/>
      <c r="TM2" s="108"/>
      <c r="TN2" s="108"/>
      <c r="TO2" s="108"/>
      <c r="TP2" s="108"/>
      <c r="TQ2" s="108"/>
      <c r="TR2" s="108"/>
      <c r="TS2" s="108"/>
      <c r="TT2" s="108"/>
      <c r="TU2" s="108"/>
      <c r="TV2" s="108"/>
      <c r="TW2" s="108"/>
      <c r="TX2" s="108"/>
      <c r="TY2" s="108"/>
      <c r="TZ2" s="108"/>
      <c r="UA2" s="108"/>
      <c r="UB2" s="108"/>
      <c r="UC2" s="108"/>
      <c r="UD2" s="108"/>
      <c r="UE2" s="108"/>
      <c r="UF2" s="108"/>
      <c r="UG2" s="108"/>
      <c r="UH2" s="108"/>
      <c r="UI2" s="108"/>
      <c r="UJ2" s="108"/>
      <c r="UK2" s="108"/>
      <c r="UL2" s="108"/>
      <c r="UM2" s="108"/>
      <c r="UN2" s="108"/>
      <c r="UO2" s="108"/>
      <c r="UP2" s="108"/>
      <c r="UQ2" s="108"/>
      <c r="UR2" s="108"/>
      <c r="US2" s="108"/>
      <c r="UT2" s="108"/>
      <c r="UU2" s="108"/>
      <c r="UV2" s="108"/>
      <c r="UW2" s="108"/>
      <c r="UX2" s="108"/>
      <c r="UY2" s="108"/>
      <c r="UZ2" s="108"/>
      <c r="VA2" s="108"/>
      <c r="VB2" s="108"/>
      <c r="VC2" s="108"/>
      <c r="VD2" s="108"/>
      <c r="VE2" s="108"/>
      <c r="VF2" s="108"/>
      <c r="VG2" s="108"/>
      <c r="VH2" s="108"/>
      <c r="VI2" s="108"/>
      <c r="VJ2" s="108"/>
      <c r="VK2" s="108"/>
      <c r="VL2" s="108"/>
      <c r="VM2" s="108"/>
      <c r="VN2" s="108"/>
      <c r="VO2" s="108"/>
      <c r="VP2" s="108"/>
      <c r="VQ2" s="108"/>
      <c r="VR2" s="108"/>
      <c r="VS2" s="108"/>
      <c r="VT2" s="108"/>
      <c r="VU2" s="108"/>
      <c r="VV2" s="108"/>
      <c r="VW2" s="108"/>
      <c r="VX2" s="108"/>
      <c r="VY2" s="108"/>
      <c r="VZ2" s="108"/>
      <c r="WA2" s="108"/>
      <c r="WB2" s="108"/>
      <c r="WC2" s="108"/>
      <c r="WD2" s="108"/>
      <c r="WE2" s="108"/>
      <c r="WF2" s="108"/>
      <c r="WG2" s="108"/>
      <c r="WH2" s="108"/>
      <c r="WI2" s="108"/>
      <c r="WJ2" s="108"/>
      <c r="WK2" s="108"/>
      <c r="WL2" s="108"/>
      <c r="WM2" s="108"/>
      <c r="WN2" s="108"/>
      <c r="WO2" s="108"/>
      <c r="WP2" s="108"/>
      <c r="WQ2" s="108"/>
      <c r="WR2" s="108"/>
      <c r="WS2" s="108"/>
      <c r="WT2" s="108"/>
      <c r="WU2" s="108"/>
      <c r="WV2" s="108"/>
      <c r="WW2" s="108"/>
      <c r="WX2" s="108"/>
      <c r="WY2" s="108"/>
      <c r="WZ2" s="108"/>
      <c r="XA2" s="108"/>
      <c r="XB2" s="108"/>
      <c r="XC2" s="108"/>
      <c r="XD2" s="108"/>
      <c r="XE2" s="108"/>
      <c r="XF2" s="108"/>
      <c r="XG2" s="108"/>
      <c r="XH2" s="108"/>
      <c r="XI2" s="108"/>
      <c r="XJ2" s="108"/>
      <c r="XK2" s="108"/>
      <c r="XL2" s="108"/>
      <c r="XM2" s="108"/>
      <c r="XN2" s="108"/>
      <c r="XO2" s="108"/>
      <c r="XP2" s="108"/>
      <c r="XQ2" s="108"/>
      <c r="XR2" s="108"/>
      <c r="XS2" s="108"/>
      <c r="XT2" s="108"/>
      <c r="XU2" s="108"/>
      <c r="XV2" s="108"/>
      <c r="XW2" s="108"/>
      <c r="XX2" s="108"/>
      <c r="XY2" s="108"/>
      <c r="XZ2" s="108"/>
      <c r="YA2" s="108"/>
      <c r="YB2" s="108"/>
      <c r="YC2" s="108"/>
      <c r="YD2" s="108"/>
      <c r="YE2" s="108"/>
      <c r="YF2" s="108"/>
      <c r="YG2" s="108"/>
      <c r="YH2" s="108"/>
      <c r="YI2" s="108"/>
      <c r="YJ2" s="108"/>
      <c r="YK2" s="108"/>
      <c r="YL2" s="108"/>
      <c r="YM2" s="108"/>
      <c r="YN2" s="108"/>
      <c r="YO2" s="108"/>
      <c r="YP2" s="108"/>
      <c r="YQ2" s="108"/>
      <c r="YR2" s="108"/>
      <c r="YS2" s="108"/>
      <c r="YT2" s="108"/>
      <c r="YU2" s="108"/>
      <c r="YV2" s="108"/>
      <c r="YW2" s="108"/>
      <c r="YX2" s="108"/>
      <c r="YY2" s="108"/>
      <c r="YZ2" s="108"/>
      <c r="ZA2" s="108"/>
      <c r="ZB2" s="108"/>
      <c r="ZC2" s="108"/>
      <c r="ZD2" s="108"/>
      <c r="ZE2" s="108"/>
      <c r="ZF2" s="108"/>
      <c r="ZG2" s="108"/>
      <c r="ZH2" s="108"/>
      <c r="ZI2" s="108"/>
      <c r="ZJ2" s="108"/>
      <c r="ZK2" s="108"/>
      <c r="ZL2" s="108"/>
      <c r="ZM2" s="108"/>
      <c r="ZN2" s="108"/>
      <c r="ZO2" s="108"/>
      <c r="ZP2" s="108"/>
      <c r="ZQ2" s="108"/>
      <c r="ZR2" s="108"/>
      <c r="ZS2" s="108"/>
      <c r="ZT2" s="108"/>
      <c r="ZU2" s="108"/>
      <c r="ZV2" s="108"/>
      <c r="ZW2" s="108"/>
      <c r="ZX2" s="108"/>
      <c r="ZY2" s="108"/>
      <c r="ZZ2" s="108"/>
      <c r="AAA2" s="108"/>
      <c r="AAB2" s="108"/>
      <c r="AAC2" s="108"/>
      <c r="AAD2" s="108"/>
      <c r="AAE2" s="108"/>
      <c r="AAF2" s="108"/>
      <c r="AAG2" s="108"/>
      <c r="AAH2" s="108"/>
      <c r="AAI2" s="108"/>
      <c r="AAJ2" s="108"/>
      <c r="AAK2" s="108"/>
      <c r="AAL2" s="108"/>
      <c r="AAM2" s="108"/>
      <c r="AAN2" s="108"/>
      <c r="AAO2" s="108"/>
      <c r="AAP2" s="108"/>
      <c r="AAQ2" s="108"/>
      <c r="AAR2" s="108"/>
      <c r="AAS2" s="108"/>
      <c r="AAT2" s="108"/>
      <c r="AAU2" s="108"/>
      <c r="AAV2" s="108"/>
      <c r="AAW2" s="108"/>
      <c r="AAX2" s="108"/>
      <c r="AAY2" s="108"/>
      <c r="AAZ2" s="108"/>
      <c r="ABA2" s="108"/>
      <c r="ABB2" s="108"/>
      <c r="ABC2" s="108"/>
      <c r="ABD2" s="108"/>
      <c r="ABE2" s="108"/>
      <c r="ABF2" s="108"/>
      <c r="ABG2" s="108"/>
      <c r="ABH2" s="108"/>
      <c r="ABI2" s="108"/>
      <c r="ABJ2" s="108"/>
      <c r="ABK2" s="108"/>
      <c r="ABL2" s="108"/>
      <c r="ABM2" s="108"/>
      <c r="ABN2" s="108"/>
      <c r="ABO2" s="108"/>
      <c r="ABP2" s="108"/>
      <c r="ABQ2" s="108"/>
      <c r="ABR2" s="108"/>
      <c r="ABS2" s="108"/>
      <c r="ABT2" s="108"/>
      <c r="ABU2" s="108"/>
      <c r="ABV2" s="108"/>
      <c r="ABW2" s="108"/>
      <c r="ABX2" s="108"/>
      <c r="ABY2" s="108"/>
      <c r="ABZ2" s="108"/>
      <c r="ACA2" s="108"/>
      <c r="ACB2" s="108"/>
      <c r="ACC2" s="108"/>
      <c r="ACD2" s="108"/>
      <c r="ACE2" s="108"/>
      <c r="ACF2" s="108"/>
      <c r="ACG2" s="108"/>
      <c r="ACH2" s="108"/>
      <c r="ACI2" s="108"/>
      <c r="ACJ2" s="108"/>
      <c r="ACK2" s="108"/>
      <c r="ACL2" s="108"/>
      <c r="ACM2" s="108"/>
      <c r="ACN2" s="108"/>
      <c r="ACO2" s="108"/>
      <c r="ACP2" s="108"/>
      <c r="ACQ2" s="108"/>
      <c r="ACR2" s="108"/>
      <c r="ACS2" s="108"/>
      <c r="ACT2" s="108"/>
      <c r="ACU2" s="108"/>
      <c r="ACV2" s="108"/>
      <c r="ACW2" s="108"/>
      <c r="ACX2" s="108"/>
      <c r="ACY2" s="108"/>
      <c r="ACZ2" s="108"/>
      <c r="ADA2" s="108"/>
      <c r="ADB2" s="108"/>
      <c r="ADC2" s="108"/>
      <c r="ADD2" s="108"/>
      <c r="ADE2" s="108"/>
      <c r="ADF2" s="108"/>
      <c r="ADG2" s="108"/>
      <c r="ADH2" s="108"/>
      <c r="ADI2" s="108"/>
      <c r="ADJ2" s="108"/>
      <c r="ADK2" s="108"/>
      <c r="ADL2" s="108"/>
      <c r="ADM2" s="108"/>
      <c r="ADN2" s="108"/>
      <c r="ADO2" s="108"/>
      <c r="ADP2" s="108"/>
      <c r="ADQ2" s="108"/>
      <c r="ADR2" s="108"/>
      <c r="ADS2" s="108"/>
      <c r="ADT2" s="108"/>
      <c r="ADU2" s="108"/>
      <c r="ADV2" s="108"/>
      <c r="ADW2" s="108"/>
      <c r="ADX2" s="108"/>
      <c r="ADY2" s="108"/>
      <c r="ADZ2" s="108"/>
      <c r="AEA2" s="108"/>
      <c r="AEB2" s="108"/>
      <c r="AEC2" s="108"/>
      <c r="AED2" s="108"/>
      <c r="AEE2" s="108"/>
      <c r="AEF2" s="108"/>
      <c r="AEG2" s="108"/>
      <c r="AEH2" s="108"/>
      <c r="AEI2" s="108"/>
      <c r="AEJ2" s="108"/>
      <c r="AEK2" s="108"/>
      <c r="AEL2" s="108"/>
      <c r="AEM2" s="108"/>
      <c r="AEN2" s="108"/>
      <c r="AEO2" s="108"/>
      <c r="AEP2" s="108"/>
      <c r="AEQ2" s="108"/>
      <c r="AER2" s="108"/>
      <c r="AES2" s="108"/>
      <c r="AET2" s="108"/>
      <c r="AEU2" s="108"/>
      <c r="AEV2" s="108"/>
      <c r="AEW2" s="108"/>
      <c r="AEX2" s="108"/>
      <c r="AEY2" s="108"/>
      <c r="AEZ2" s="108"/>
      <c r="AFA2" s="108"/>
      <c r="AFB2" s="108"/>
      <c r="AFC2" s="108"/>
      <c r="AFD2" s="108"/>
      <c r="AFE2" s="108"/>
      <c r="AFF2" s="108"/>
      <c r="AFG2" s="108"/>
      <c r="AFH2" s="108"/>
      <c r="AFI2" s="108"/>
      <c r="AFJ2" s="108"/>
      <c r="AFK2" s="108"/>
      <c r="AFL2" s="108"/>
      <c r="AFM2" s="108"/>
      <c r="AFN2" s="108"/>
      <c r="AFO2" s="108"/>
      <c r="AFP2" s="108"/>
      <c r="AFQ2" s="108"/>
      <c r="AFR2" s="108"/>
      <c r="AFS2" s="108"/>
      <c r="AFT2" s="108"/>
      <c r="AFU2" s="108"/>
      <c r="AFV2" s="108"/>
      <c r="AFW2" s="108"/>
      <c r="AFX2" s="108"/>
      <c r="AFY2" s="108"/>
      <c r="AFZ2" s="108"/>
      <c r="AGA2" s="108"/>
      <c r="AGB2" s="108"/>
      <c r="AGC2" s="108"/>
      <c r="AGD2" s="108"/>
      <c r="AGE2" s="108"/>
      <c r="AGF2" s="108"/>
      <c r="AGG2" s="108"/>
      <c r="AGH2" s="108"/>
      <c r="AGI2" s="108"/>
      <c r="AGJ2" s="108"/>
      <c r="AGK2" s="108"/>
      <c r="AGL2" s="108"/>
      <c r="AGM2" s="108"/>
      <c r="AGN2" s="108"/>
      <c r="AGO2" s="108"/>
      <c r="AGP2" s="108"/>
      <c r="AGQ2" s="108"/>
      <c r="AGR2" s="108"/>
      <c r="AGS2" s="108"/>
      <c r="AGT2" s="108"/>
      <c r="AGU2" s="108"/>
      <c r="AGV2" s="108"/>
      <c r="AGW2" s="108"/>
      <c r="AGX2" s="108"/>
      <c r="AGY2" s="108"/>
      <c r="AGZ2" s="108"/>
      <c r="AHA2" s="108"/>
      <c r="AHB2" s="108"/>
      <c r="AHC2" s="108"/>
      <c r="AHD2" s="108"/>
      <c r="AHE2" s="108"/>
      <c r="AHF2" s="108"/>
      <c r="AHG2" s="108"/>
      <c r="AHH2" s="108"/>
      <c r="AHI2" s="108"/>
      <c r="AHJ2" s="108"/>
      <c r="AHK2" s="108"/>
      <c r="AHL2" s="108"/>
      <c r="AHM2" s="108"/>
      <c r="AHN2" s="108"/>
      <c r="AHO2" s="108"/>
      <c r="AHP2" s="108"/>
      <c r="AHQ2" s="108"/>
      <c r="AHR2" s="108"/>
      <c r="AHS2" s="108"/>
      <c r="AHT2" s="108"/>
      <c r="AHU2" s="108"/>
      <c r="AHV2" s="108"/>
      <c r="AHW2" s="108"/>
      <c r="AHX2" s="108"/>
      <c r="AHY2" s="108"/>
      <c r="AHZ2" s="108"/>
      <c r="AIA2" s="108"/>
      <c r="AIB2" s="108"/>
      <c r="AIC2" s="108"/>
      <c r="AID2" s="108"/>
      <c r="AIE2" s="108"/>
      <c r="AIF2" s="108"/>
      <c r="AIG2" s="108"/>
      <c r="AIH2" s="108"/>
      <c r="AII2" s="108"/>
      <c r="AIJ2" s="108"/>
      <c r="AIK2" s="108"/>
      <c r="AIL2" s="108"/>
      <c r="AIM2" s="108"/>
      <c r="AIN2" s="108"/>
      <c r="AIO2" s="108"/>
      <c r="AIP2" s="108"/>
      <c r="AIQ2" s="108"/>
      <c r="AIR2" s="108"/>
      <c r="AIS2" s="108"/>
      <c r="AIT2" s="108"/>
      <c r="AIU2" s="108"/>
      <c r="AIV2" s="108"/>
      <c r="AIW2" s="108"/>
      <c r="AIX2" s="108"/>
      <c r="AIY2" s="108"/>
      <c r="AIZ2" s="108"/>
      <c r="AJA2" s="108"/>
      <c r="AJB2" s="108"/>
      <c r="AJC2" s="108"/>
      <c r="AJD2" s="108"/>
      <c r="AJE2" s="108"/>
      <c r="AJF2" s="108"/>
      <c r="AJG2" s="108"/>
      <c r="AJH2" s="108"/>
      <c r="AJI2" s="108"/>
      <c r="AJJ2" s="108"/>
      <c r="AJK2" s="108"/>
      <c r="AJL2" s="108"/>
      <c r="AJM2" s="108"/>
      <c r="AJN2" s="108"/>
      <c r="AJO2" s="108"/>
      <c r="AJP2" s="108"/>
      <c r="AJQ2" s="108"/>
      <c r="AJR2" s="108"/>
      <c r="AJS2" s="108"/>
      <c r="AJT2" s="108"/>
      <c r="AJU2" s="108"/>
      <c r="AJV2" s="108"/>
      <c r="AJW2" s="108"/>
      <c r="AJX2" s="108"/>
      <c r="AJY2" s="108"/>
      <c r="AJZ2" s="108"/>
      <c r="AKA2" s="108"/>
      <c r="AKB2" s="108"/>
      <c r="AKC2" s="108"/>
      <c r="AKD2" s="108"/>
      <c r="AKE2" s="108"/>
      <c r="AKF2" s="108"/>
      <c r="AKG2" s="108"/>
      <c r="AKH2" s="108"/>
      <c r="AKI2" s="108"/>
      <c r="AKJ2" s="108"/>
      <c r="AKK2" s="108"/>
      <c r="AKL2" s="108"/>
      <c r="AKM2" s="108"/>
      <c r="AKN2" s="108"/>
      <c r="AKO2" s="108"/>
      <c r="AKP2" s="108"/>
      <c r="AKQ2" s="108"/>
      <c r="AKR2" s="108"/>
      <c r="AKS2" s="108"/>
      <c r="AKT2" s="108"/>
      <c r="AKU2" s="108"/>
      <c r="AKV2" s="108"/>
      <c r="AKW2" s="108"/>
      <c r="AKX2" s="108"/>
      <c r="AKY2" s="108"/>
      <c r="AKZ2" s="108"/>
      <c r="ALA2" s="108"/>
      <c r="ALB2" s="108"/>
      <c r="ALC2" s="108"/>
      <c r="ALD2" s="108"/>
      <c r="ALE2" s="108"/>
      <c r="ALF2" s="108"/>
      <c r="ALG2" s="108"/>
      <c r="ALH2" s="108"/>
      <c r="ALI2" s="108"/>
      <c r="ALJ2" s="108"/>
      <c r="ALK2" s="108"/>
      <c r="ALL2" s="108"/>
      <c r="ALM2" s="108"/>
      <c r="ALN2" s="108"/>
      <c r="ALO2" s="108"/>
      <c r="ALP2" s="108"/>
      <c r="ALQ2" s="108"/>
      <c r="ALR2" s="108"/>
      <c r="ALS2" s="108"/>
      <c r="ALT2" s="108"/>
      <c r="ALU2" s="108"/>
      <c r="ALV2" s="108"/>
      <c r="ALW2" s="108"/>
      <c r="ALX2" s="108"/>
      <c r="ALY2" s="108"/>
      <c r="ALZ2" s="108"/>
      <c r="AMA2" s="108"/>
      <c r="AMB2" s="108"/>
      <c r="AMC2" s="108"/>
      <c r="AMD2" s="108"/>
      <c r="AME2" s="108"/>
      <c r="AMF2" s="108"/>
      <c r="AMG2" s="108"/>
      <c r="AMH2" s="108"/>
      <c r="AMI2" s="108"/>
      <c r="AMJ2" s="108"/>
      <c r="AMK2" s="108"/>
      <c r="AML2" s="108"/>
      <c r="AMM2" s="108"/>
      <c r="AMN2" s="108"/>
      <c r="AMO2" s="108"/>
      <c r="AMP2" s="108"/>
      <c r="AMQ2" s="108"/>
    </row>
    <row r="3" spans="1:1031" s="180" customFormat="1" ht="12.75" x14ac:dyDescent="0.2">
      <c r="A3" s="122" t="s">
        <v>320</v>
      </c>
      <c r="B3" s="122"/>
      <c r="C3" s="181"/>
      <c r="D3" s="182"/>
      <c r="E3" s="182"/>
      <c r="F3" s="182"/>
      <c r="G3" s="181"/>
      <c r="H3" s="181"/>
      <c r="I3" s="181"/>
      <c r="J3" s="181"/>
      <c r="K3" s="181"/>
      <c r="L3" s="181"/>
      <c r="M3" s="181"/>
      <c r="N3" s="181"/>
      <c r="O3" s="181"/>
      <c r="P3" s="181"/>
      <c r="Q3" s="108"/>
      <c r="R3" s="181"/>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108"/>
      <c r="IJ3" s="108"/>
      <c r="IK3" s="108"/>
      <c r="IL3" s="108"/>
      <c r="IM3" s="108"/>
      <c r="IN3" s="108"/>
      <c r="IO3" s="108"/>
      <c r="IP3" s="108"/>
      <c r="IQ3" s="108"/>
      <c r="IR3" s="108"/>
      <c r="IS3" s="108"/>
      <c r="IT3" s="108"/>
      <c r="IU3" s="108"/>
      <c r="IV3" s="108"/>
      <c r="IW3" s="108"/>
      <c r="IX3" s="108"/>
      <c r="IY3" s="108"/>
      <c r="IZ3" s="108"/>
      <c r="JA3" s="108"/>
      <c r="JB3" s="108"/>
      <c r="JC3" s="108"/>
      <c r="JD3" s="108"/>
      <c r="JE3" s="108"/>
      <c r="JF3" s="108"/>
      <c r="JG3" s="108"/>
      <c r="JH3" s="108"/>
      <c r="JI3" s="108"/>
      <c r="JJ3" s="108"/>
      <c r="JK3" s="108"/>
      <c r="JL3" s="108"/>
      <c r="JM3" s="108"/>
      <c r="JN3" s="108"/>
      <c r="JO3" s="108"/>
      <c r="JP3" s="108"/>
      <c r="JQ3" s="108"/>
      <c r="JR3" s="108"/>
      <c r="JS3" s="108"/>
      <c r="JT3" s="108"/>
      <c r="JU3" s="108"/>
      <c r="JV3" s="108"/>
      <c r="JW3" s="108"/>
      <c r="JX3" s="108"/>
      <c r="JY3" s="108"/>
      <c r="JZ3" s="108"/>
      <c r="KA3" s="108"/>
      <c r="KB3" s="108"/>
      <c r="KC3" s="108"/>
      <c r="KD3" s="108"/>
      <c r="KE3" s="108"/>
      <c r="KF3" s="108"/>
      <c r="KG3" s="108"/>
      <c r="KH3" s="108"/>
      <c r="KI3" s="108"/>
      <c r="KJ3" s="108"/>
      <c r="KK3" s="108"/>
      <c r="KL3" s="108"/>
      <c r="KM3" s="108"/>
      <c r="KN3" s="108"/>
      <c r="KO3" s="108"/>
      <c r="KP3" s="108"/>
      <c r="KQ3" s="108"/>
      <c r="KR3" s="108"/>
      <c r="KS3" s="108"/>
      <c r="KT3" s="108"/>
      <c r="KU3" s="108"/>
      <c r="KV3" s="108"/>
      <c r="KW3" s="108"/>
      <c r="KX3" s="108"/>
      <c r="KY3" s="108"/>
      <c r="KZ3" s="108"/>
      <c r="LA3" s="108"/>
      <c r="LB3" s="108"/>
      <c r="LC3" s="108"/>
      <c r="LD3" s="108"/>
      <c r="LE3" s="108"/>
      <c r="LF3" s="108"/>
      <c r="LG3" s="108"/>
      <c r="LH3" s="108"/>
      <c r="LI3" s="108"/>
      <c r="LJ3" s="108"/>
      <c r="LK3" s="108"/>
      <c r="LL3" s="108"/>
      <c r="LM3" s="108"/>
      <c r="LN3" s="108"/>
      <c r="LO3" s="108"/>
      <c r="LP3" s="108"/>
      <c r="LQ3" s="108"/>
      <c r="LR3" s="108"/>
      <c r="LS3" s="108"/>
      <c r="LT3" s="108"/>
      <c r="LU3" s="108"/>
      <c r="LV3" s="108"/>
      <c r="LW3" s="108"/>
      <c r="LX3" s="108"/>
      <c r="LY3" s="108"/>
      <c r="LZ3" s="108"/>
      <c r="MA3" s="108"/>
      <c r="MB3" s="108"/>
      <c r="MC3" s="108"/>
      <c r="MD3" s="108"/>
      <c r="ME3" s="108"/>
      <c r="MF3" s="108"/>
      <c r="MG3" s="108"/>
      <c r="MH3" s="108"/>
      <c r="MI3" s="108"/>
      <c r="MJ3" s="108"/>
      <c r="MK3" s="108"/>
      <c r="ML3" s="108"/>
      <c r="MM3" s="108"/>
      <c r="MN3" s="108"/>
      <c r="MO3" s="108"/>
      <c r="MP3" s="108"/>
      <c r="MQ3" s="108"/>
      <c r="MR3" s="108"/>
      <c r="MS3" s="108"/>
      <c r="MT3" s="108"/>
      <c r="MU3" s="108"/>
      <c r="MV3" s="108"/>
      <c r="MW3" s="108"/>
      <c r="MX3" s="108"/>
      <c r="MY3" s="108"/>
      <c r="MZ3" s="108"/>
      <c r="NA3" s="108"/>
      <c r="NB3" s="108"/>
      <c r="NC3" s="108"/>
      <c r="ND3" s="108"/>
      <c r="NE3" s="108"/>
      <c r="NF3" s="108"/>
      <c r="NG3" s="108"/>
      <c r="NH3" s="108"/>
      <c r="NI3" s="108"/>
      <c r="NJ3" s="108"/>
      <c r="NK3" s="108"/>
      <c r="NL3" s="108"/>
      <c r="NM3" s="108"/>
      <c r="NN3" s="108"/>
      <c r="NO3" s="108"/>
      <c r="NP3" s="108"/>
      <c r="NQ3" s="108"/>
      <c r="NR3" s="108"/>
      <c r="NS3" s="108"/>
      <c r="NT3" s="108"/>
      <c r="NU3" s="108"/>
      <c r="NV3" s="108"/>
      <c r="NW3" s="108"/>
      <c r="NX3" s="108"/>
      <c r="NY3" s="108"/>
      <c r="NZ3" s="108"/>
      <c r="OA3" s="108"/>
      <c r="OB3" s="108"/>
      <c r="OC3" s="108"/>
      <c r="OD3" s="108"/>
      <c r="OE3" s="108"/>
      <c r="OF3" s="108"/>
      <c r="OG3" s="108"/>
      <c r="OH3" s="108"/>
      <c r="OI3" s="108"/>
      <c r="OJ3" s="108"/>
      <c r="OK3" s="108"/>
      <c r="OL3" s="108"/>
      <c r="OM3" s="108"/>
      <c r="ON3" s="108"/>
      <c r="OO3" s="108"/>
      <c r="OP3" s="108"/>
      <c r="OQ3" s="108"/>
      <c r="OR3" s="108"/>
      <c r="OS3" s="108"/>
      <c r="OT3" s="108"/>
      <c r="OU3" s="108"/>
      <c r="OV3" s="108"/>
      <c r="OW3" s="108"/>
      <c r="OX3" s="108"/>
      <c r="OY3" s="108"/>
      <c r="OZ3" s="108"/>
      <c r="PA3" s="108"/>
      <c r="PB3" s="108"/>
      <c r="PC3" s="108"/>
      <c r="PD3" s="108"/>
      <c r="PE3" s="108"/>
      <c r="PF3" s="108"/>
      <c r="PG3" s="108"/>
      <c r="PH3" s="108"/>
      <c r="PI3" s="108"/>
      <c r="PJ3" s="108"/>
      <c r="PK3" s="108"/>
      <c r="PL3" s="108"/>
      <c r="PM3" s="108"/>
      <c r="PN3" s="108"/>
      <c r="PO3" s="108"/>
      <c r="PP3" s="108"/>
      <c r="PQ3" s="108"/>
      <c r="PR3" s="108"/>
      <c r="PS3" s="108"/>
      <c r="PT3" s="108"/>
      <c r="PU3" s="108"/>
      <c r="PV3" s="108"/>
      <c r="PW3" s="108"/>
      <c r="PX3" s="108"/>
      <c r="PY3" s="108"/>
      <c r="PZ3" s="108"/>
      <c r="QA3" s="108"/>
      <c r="QB3" s="108"/>
      <c r="QC3" s="108"/>
      <c r="QD3" s="108"/>
      <c r="QE3" s="108"/>
      <c r="QF3" s="108"/>
      <c r="QG3" s="108"/>
      <c r="QH3" s="108"/>
      <c r="QI3" s="108"/>
      <c r="QJ3" s="108"/>
      <c r="QK3" s="108"/>
      <c r="QL3" s="108"/>
      <c r="QM3" s="108"/>
      <c r="QN3" s="108"/>
      <c r="QO3" s="108"/>
      <c r="QP3" s="108"/>
      <c r="QQ3" s="108"/>
      <c r="QR3" s="108"/>
      <c r="QS3" s="108"/>
      <c r="QT3" s="108"/>
      <c r="QU3" s="108"/>
      <c r="QV3" s="108"/>
      <c r="QW3" s="108"/>
      <c r="QX3" s="108"/>
      <c r="QY3" s="108"/>
      <c r="QZ3" s="108"/>
      <c r="RA3" s="108"/>
      <c r="RB3" s="108"/>
      <c r="RC3" s="108"/>
      <c r="RD3" s="108"/>
      <c r="RE3" s="108"/>
      <c r="RF3" s="108"/>
      <c r="RG3" s="108"/>
      <c r="RH3" s="108"/>
      <c r="RI3" s="108"/>
      <c r="RJ3" s="108"/>
      <c r="RK3" s="108"/>
      <c r="RL3" s="108"/>
      <c r="RM3" s="108"/>
      <c r="RN3" s="108"/>
      <c r="RO3" s="108"/>
      <c r="RP3" s="108"/>
      <c r="RQ3" s="108"/>
      <c r="RR3" s="108"/>
      <c r="RS3" s="108"/>
      <c r="RT3" s="108"/>
      <c r="RU3" s="108"/>
      <c r="RV3" s="108"/>
      <c r="RW3" s="108"/>
      <c r="RX3" s="108"/>
      <c r="RY3" s="108"/>
      <c r="RZ3" s="108"/>
      <c r="SA3" s="108"/>
      <c r="SB3" s="108"/>
      <c r="SC3" s="108"/>
      <c r="SD3" s="108"/>
      <c r="SE3" s="108"/>
      <c r="SF3" s="108"/>
      <c r="SG3" s="108"/>
      <c r="SH3" s="108"/>
      <c r="SI3" s="108"/>
      <c r="SJ3" s="108"/>
      <c r="SK3" s="108"/>
      <c r="SL3" s="108"/>
      <c r="SM3" s="108"/>
      <c r="SN3" s="108"/>
      <c r="SO3" s="108"/>
      <c r="SP3" s="108"/>
      <c r="SQ3" s="108"/>
      <c r="SR3" s="108"/>
      <c r="SS3" s="108"/>
      <c r="ST3" s="108"/>
      <c r="SU3" s="108"/>
      <c r="SV3" s="108"/>
      <c r="SW3" s="108"/>
      <c r="SX3" s="108"/>
      <c r="SY3" s="108"/>
      <c r="SZ3" s="108"/>
      <c r="TA3" s="108"/>
      <c r="TB3" s="108"/>
      <c r="TC3" s="108"/>
      <c r="TD3" s="108"/>
      <c r="TE3" s="108"/>
      <c r="TF3" s="108"/>
      <c r="TG3" s="108"/>
      <c r="TH3" s="108"/>
      <c r="TI3" s="108"/>
      <c r="TJ3" s="108"/>
      <c r="TK3" s="108"/>
      <c r="TL3" s="108"/>
      <c r="TM3" s="108"/>
      <c r="TN3" s="108"/>
      <c r="TO3" s="108"/>
      <c r="TP3" s="108"/>
      <c r="TQ3" s="108"/>
      <c r="TR3" s="108"/>
      <c r="TS3" s="108"/>
      <c r="TT3" s="108"/>
      <c r="TU3" s="108"/>
      <c r="TV3" s="108"/>
      <c r="TW3" s="108"/>
      <c r="TX3" s="108"/>
      <c r="TY3" s="108"/>
      <c r="TZ3" s="108"/>
      <c r="UA3" s="108"/>
      <c r="UB3" s="108"/>
      <c r="UC3" s="108"/>
      <c r="UD3" s="108"/>
      <c r="UE3" s="108"/>
      <c r="UF3" s="108"/>
      <c r="UG3" s="108"/>
      <c r="UH3" s="108"/>
      <c r="UI3" s="108"/>
      <c r="UJ3" s="108"/>
      <c r="UK3" s="108"/>
      <c r="UL3" s="108"/>
      <c r="UM3" s="108"/>
      <c r="UN3" s="108"/>
      <c r="UO3" s="108"/>
      <c r="UP3" s="108"/>
      <c r="UQ3" s="108"/>
      <c r="UR3" s="108"/>
      <c r="US3" s="108"/>
      <c r="UT3" s="108"/>
      <c r="UU3" s="108"/>
      <c r="UV3" s="108"/>
      <c r="UW3" s="108"/>
      <c r="UX3" s="108"/>
      <c r="UY3" s="108"/>
      <c r="UZ3" s="108"/>
      <c r="VA3" s="108"/>
      <c r="VB3" s="108"/>
      <c r="VC3" s="108"/>
      <c r="VD3" s="108"/>
      <c r="VE3" s="108"/>
      <c r="VF3" s="108"/>
      <c r="VG3" s="108"/>
      <c r="VH3" s="108"/>
      <c r="VI3" s="108"/>
      <c r="VJ3" s="108"/>
      <c r="VK3" s="108"/>
      <c r="VL3" s="108"/>
      <c r="VM3" s="108"/>
      <c r="VN3" s="108"/>
      <c r="VO3" s="108"/>
      <c r="VP3" s="108"/>
      <c r="VQ3" s="108"/>
      <c r="VR3" s="108"/>
      <c r="VS3" s="108"/>
      <c r="VT3" s="108"/>
      <c r="VU3" s="108"/>
      <c r="VV3" s="108"/>
      <c r="VW3" s="108"/>
      <c r="VX3" s="108"/>
      <c r="VY3" s="108"/>
      <c r="VZ3" s="108"/>
      <c r="WA3" s="108"/>
      <c r="WB3" s="108"/>
      <c r="WC3" s="108"/>
      <c r="WD3" s="108"/>
      <c r="WE3" s="108"/>
      <c r="WF3" s="108"/>
      <c r="WG3" s="108"/>
      <c r="WH3" s="108"/>
      <c r="WI3" s="108"/>
      <c r="WJ3" s="108"/>
      <c r="WK3" s="108"/>
      <c r="WL3" s="108"/>
      <c r="WM3" s="108"/>
      <c r="WN3" s="108"/>
      <c r="WO3" s="108"/>
      <c r="WP3" s="108"/>
      <c r="WQ3" s="108"/>
      <c r="WR3" s="108"/>
      <c r="WS3" s="108"/>
      <c r="WT3" s="108"/>
      <c r="WU3" s="108"/>
      <c r="WV3" s="108"/>
      <c r="WW3" s="108"/>
      <c r="WX3" s="108"/>
      <c r="WY3" s="108"/>
      <c r="WZ3" s="108"/>
      <c r="XA3" s="108"/>
      <c r="XB3" s="108"/>
      <c r="XC3" s="108"/>
      <c r="XD3" s="108"/>
      <c r="XE3" s="108"/>
      <c r="XF3" s="108"/>
      <c r="XG3" s="108"/>
      <c r="XH3" s="108"/>
      <c r="XI3" s="108"/>
      <c r="XJ3" s="108"/>
      <c r="XK3" s="108"/>
      <c r="XL3" s="108"/>
      <c r="XM3" s="108"/>
      <c r="XN3" s="108"/>
      <c r="XO3" s="108"/>
      <c r="XP3" s="108"/>
      <c r="XQ3" s="108"/>
      <c r="XR3" s="108"/>
      <c r="XS3" s="108"/>
      <c r="XT3" s="108"/>
      <c r="XU3" s="108"/>
      <c r="XV3" s="108"/>
      <c r="XW3" s="108"/>
      <c r="XX3" s="108"/>
      <c r="XY3" s="108"/>
      <c r="XZ3" s="108"/>
      <c r="YA3" s="108"/>
      <c r="YB3" s="108"/>
      <c r="YC3" s="108"/>
      <c r="YD3" s="108"/>
      <c r="YE3" s="108"/>
      <c r="YF3" s="108"/>
      <c r="YG3" s="108"/>
      <c r="YH3" s="108"/>
      <c r="YI3" s="108"/>
      <c r="YJ3" s="108"/>
      <c r="YK3" s="108"/>
      <c r="YL3" s="108"/>
      <c r="YM3" s="108"/>
      <c r="YN3" s="108"/>
      <c r="YO3" s="108"/>
      <c r="YP3" s="108"/>
      <c r="YQ3" s="108"/>
      <c r="YR3" s="108"/>
      <c r="YS3" s="108"/>
      <c r="YT3" s="108"/>
      <c r="YU3" s="108"/>
      <c r="YV3" s="108"/>
      <c r="YW3" s="108"/>
      <c r="YX3" s="108"/>
      <c r="YY3" s="108"/>
      <c r="YZ3" s="108"/>
      <c r="ZA3" s="108"/>
      <c r="ZB3" s="108"/>
      <c r="ZC3" s="108"/>
      <c r="ZD3" s="108"/>
      <c r="ZE3" s="108"/>
      <c r="ZF3" s="108"/>
      <c r="ZG3" s="108"/>
      <c r="ZH3" s="108"/>
      <c r="ZI3" s="108"/>
      <c r="ZJ3" s="108"/>
      <c r="ZK3" s="108"/>
      <c r="ZL3" s="108"/>
      <c r="ZM3" s="108"/>
      <c r="ZN3" s="108"/>
      <c r="ZO3" s="108"/>
      <c r="ZP3" s="108"/>
      <c r="ZQ3" s="108"/>
      <c r="ZR3" s="108"/>
      <c r="ZS3" s="108"/>
      <c r="ZT3" s="108"/>
      <c r="ZU3" s="108"/>
      <c r="ZV3" s="108"/>
      <c r="ZW3" s="108"/>
      <c r="ZX3" s="108"/>
      <c r="ZY3" s="108"/>
      <c r="ZZ3" s="108"/>
      <c r="AAA3" s="108"/>
      <c r="AAB3" s="108"/>
      <c r="AAC3" s="108"/>
      <c r="AAD3" s="108"/>
      <c r="AAE3" s="108"/>
      <c r="AAF3" s="108"/>
      <c r="AAG3" s="108"/>
      <c r="AAH3" s="108"/>
      <c r="AAI3" s="108"/>
      <c r="AAJ3" s="108"/>
      <c r="AAK3" s="108"/>
      <c r="AAL3" s="108"/>
      <c r="AAM3" s="108"/>
      <c r="AAN3" s="108"/>
      <c r="AAO3" s="108"/>
      <c r="AAP3" s="108"/>
      <c r="AAQ3" s="108"/>
      <c r="AAR3" s="108"/>
      <c r="AAS3" s="108"/>
      <c r="AAT3" s="108"/>
      <c r="AAU3" s="108"/>
      <c r="AAV3" s="108"/>
      <c r="AAW3" s="108"/>
      <c r="AAX3" s="108"/>
      <c r="AAY3" s="108"/>
      <c r="AAZ3" s="108"/>
      <c r="ABA3" s="108"/>
      <c r="ABB3" s="108"/>
      <c r="ABC3" s="108"/>
      <c r="ABD3" s="108"/>
      <c r="ABE3" s="108"/>
      <c r="ABF3" s="108"/>
      <c r="ABG3" s="108"/>
      <c r="ABH3" s="108"/>
      <c r="ABI3" s="108"/>
      <c r="ABJ3" s="108"/>
      <c r="ABK3" s="108"/>
      <c r="ABL3" s="108"/>
      <c r="ABM3" s="108"/>
      <c r="ABN3" s="108"/>
      <c r="ABO3" s="108"/>
      <c r="ABP3" s="108"/>
      <c r="ABQ3" s="108"/>
      <c r="ABR3" s="108"/>
      <c r="ABS3" s="108"/>
      <c r="ABT3" s="108"/>
      <c r="ABU3" s="108"/>
      <c r="ABV3" s="108"/>
      <c r="ABW3" s="108"/>
      <c r="ABX3" s="108"/>
      <c r="ABY3" s="108"/>
      <c r="ABZ3" s="108"/>
      <c r="ACA3" s="108"/>
      <c r="ACB3" s="108"/>
      <c r="ACC3" s="108"/>
      <c r="ACD3" s="108"/>
      <c r="ACE3" s="108"/>
      <c r="ACF3" s="108"/>
      <c r="ACG3" s="108"/>
      <c r="ACH3" s="108"/>
      <c r="ACI3" s="108"/>
      <c r="ACJ3" s="108"/>
      <c r="ACK3" s="108"/>
      <c r="ACL3" s="108"/>
      <c r="ACM3" s="108"/>
      <c r="ACN3" s="108"/>
      <c r="ACO3" s="108"/>
      <c r="ACP3" s="108"/>
      <c r="ACQ3" s="108"/>
      <c r="ACR3" s="108"/>
      <c r="ACS3" s="108"/>
      <c r="ACT3" s="108"/>
      <c r="ACU3" s="108"/>
      <c r="ACV3" s="108"/>
      <c r="ACW3" s="108"/>
      <c r="ACX3" s="108"/>
      <c r="ACY3" s="108"/>
      <c r="ACZ3" s="108"/>
      <c r="ADA3" s="108"/>
      <c r="ADB3" s="108"/>
      <c r="ADC3" s="108"/>
      <c r="ADD3" s="108"/>
      <c r="ADE3" s="108"/>
      <c r="ADF3" s="108"/>
      <c r="ADG3" s="108"/>
      <c r="ADH3" s="108"/>
      <c r="ADI3" s="108"/>
      <c r="ADJ3" s="108"/>
      <c r="ADK3" s="108"/>
      <c r="ADL3" s="108"/>
      <c r="ADM3" s="108"/>
      <c r="ADN3" s="108"/>
      <c r="ADO3" s="108"/>
      <c r="ADP3" s="108"/>
      <c r="ADQ3" s="108"/>
      <c r="ADR3" s="108"/>
      <c r="ADS3" s="108"/>
      <c r="ADT3" s="108"/>
      <c r="ADU3" s="108"/>
      <c r="ADV3" s="108"/>
      <c r="ADW3" s="108"/>
      <c r="ADX3" s="108"/>
      <c r="ADY3" s="108"/>
      <c r="ADZ3" s="108"/>
      <c r="AEA3" s="108"/>
      <c r="AEB3" s="108"/>
      <c r="AEC3" s="108"/>
      <c r="AED3" s="108"/>
      <c r="AEE3" s="108"/>
      <c r="AEF3" s="108"/>
      <c r="AEG3" s="108"/>
      <c r="AEH3" s="108"/>
      <c r="AEI3" s="108"/>
      <c r="AEJ3" s="108"/>
      <c r="AEK3" s="108"/>
      <c r="AEL3" s="108"/>
      <c r="AEM3" s="108"/>
      <c r="AEN3" s="108"/>
      <c r="AEO3" s="108"/>
      <c r="AEP3" s="108"/>
      <c r="AEQ3" s="108"/>
      <c r="AER3" s="108"/>
      <c r="AES3" s="108"/>
      <c r="AET3" s="108"/>
      <c r="AEU3" s="108"/>
      <c r="AEV3" s="108"/>
      <c r="AEW3" s="108"/>
      <c r="AEX3" s="108"/>
      <c r="AEY3" s="108"/>
      <c r="AEZ3" s="108"/>
      <c r="AFA3" s="108"/>
      <c r="AFB3" s="108"/>
      <c r="AFC3" s="108"/>
      <c r="AFD3" s="108"/>
      <c r="AFE3" s="108"/>
      <c r="AFF3" s="108"/>
      <c r="AFG3" s="108"/>
      <c r="AFH3" s="108"/>
      <c r="AFI3" s="108"/>
      <c r="AFJ3" s="108"/>
      <c r="AFK3" s="108"/>
      <c r="AFL3" s="108"/>
      <c r="AFM3" s="108"/>
      <c r="AFN3" s="108"/>
      <c r="AFO3" s="108"/>
      <c r="AFP3" s="108"/>
      <c r="AFQ3" s="108"/>
      <c r="AFR3" s="108"/>
      <c r="AFS3" s="108"/>
      <c r="AFT3" s="108"/>
      <c r="AFU3" s="108"/>
      <c r="AFV3" s="108"/>
      <c r="AFW3" s="108"/>
      <c r="AFX3" s="108"/>
      <c r="AFY3" s="108"/>
      <c r="AFZ3" s="108"/>
      <c r="AGA3" s="108"/>
      <c r="AGB3" s="108"/>
      <c r="AGC3" s="108"/>
      <c r="AGD3" s="108"/>
      <c r="AGE3" s="108"/>
      <c r="AGF3" s="108"/>
      <c r="AGG3" s="108"/>
      <c r="AGH3" s="108"/>
      <c r="AGI3" s="108"/>
      <c r="AGJ3" s="108"/>
      <c r="AGK3" s="108"/>
      <c r="AGL3" s="108"/>
      <c r="AGM3" s="108"/>
      <c r="AGN3" s="108"/>
      <c r="AGO3" s="108"/>
      <c r="AGP3" s="108"/>
      <c r="AGQ3" s="108"/>
      <c r="AGR3" s="108"/>
      <c r="AGS3" s="108"/>
      <c r="AGT3" s="108"/>
      <c r="AGU3" s="108"/>
      <c r="AGV3" s="108"/>
      <c r="AGW3" s="108"/>
      <c r="AGX3" s="108"/>
      <c r="AGY3" s="108"/>
      <c r="AGZ3" s="108"/>
      <c r="AHA3" s="108"/>
      <c r="AHB3" s="108"/>
      <c r="AHC3" s="108"/>
      <c r="AHD3" s="108"/>
      <c r="AHE3" s="108"/>
      <c r="AHF3" s="108"/>
      <c r="AHG3" s="108"/>
      <c r="AHH3" s="108"/>
      <c r="AHI3" s="108"/>
      <c r="AHJ3" s="108"/>
      <c r="AHK3" s="108"/>
      <c r="AHL3" s="108"/>
      <c r="AHM3" s="108"/>
      <c r="AHN3" s="108"/>
      <c r="AHO3" s="108"/>
      <c r="AHP3" s="108"/>
      <c r="AHQ3" s="108"/>
      <c r="AHR3" s="108"/>
      <c r="AHS3" s="108"/>
      <c r="AHT3" s="108"/>
      <c r="AHU3" s="108"/>
      <c r="AHV3" s="108"/>
      <c r="AHW3" s="108"/>
      <c r="AHX3" s="108"/>
      <c r="AHY3" s="108"/>
      <c r="AHZ3" s="108"/>
      <c r="AIA3" s="108"/>
      <c r="AIB3" s="108"/>
      <c r="AIC3" s="108"/>
      <c r="AID3" s="108"/>
      <c r="AIE3" s="108"/>
      <c r="AIF3" s="108"/>
      <c r="AIG3" s="108"/>
      <c r="AIH3" s="108"/>
      <c r="AII3" s="108"/>
      <c r="AIJ3" s="108"/>
      <c r="AIK3" s="108"/>
      <c r="AIL3" s="108"/>
      <c r="AIM3" s="108"/>
      <c r="AIN3" s="108"/>
      <c r="AIO3" s="108"/>
      <c r="AIP3" s="108"/>
      <c r="AIQ3" s="108"/>
      <c r="AIR3" s="108"/>
      <c r="AIS3" s="108"/>
      <c r="AIT3" s="108"/>
      <c r="AIU3" s="108"/>
      <c r="AIV3" s="108"/>
      <c r="AIW3" s="108"/>
      <c r="AIX3" s="108"/>
      <c r="AIY3" s="108"/>
      <c r="AIZ3" s="108"/>
      <c r="AJA3" s="108"/>
      <c r="AJB3" s="108"/>
      <c r="AJC3" s="108"/>
      <c r="AJD3" s="108"/>
      <c r="AJE3" s="108"/>
      <c r="AJF3" s="108"/>
      <c r="AJG3" s="108"/>
      <c r="AJH3" s="108"/>
      <c r="AJI3" s="108"/>
      <c r="AJJ3" s="108"/>
      <c r="AJK3" s="108"/>
      <c r="AJL3" s="108"/>
      <c r="AJM3" s="108"/>
      <c r="AJN3" s="108"/>
      <c r="AJO3" s="108"/>
      <c r="AJP3" s="108"/>
      <c r="AJQ3" s="108"/>
      <c r="AJR3" s="108"/>
      <c r="AJS3" s="108"/>
      <c r="AJT3" s="108"/>
      <c r="AJU3" s="108"/>
      <c r="AJV3" s="108"/>
      <c r="AJW3" s="108"/>
      <c r="AJX3" s="108"/>
      <c r="AJY3" s="108"/>
      <c r="AJZ3" s="108"/>
      <c r="AKA3" s="108"/>
      <c r="AKB3" s="108"/>
      <c r="AKC3" s="108"/>
      <c r="AKD3" s="108"/>
      <c r="AKE3" s="108"/>
      <c r="AKF3" s="108"/>
      <c r="AKG3" s="108"/>
      <c r="AKH3" s="108"/>
      <c r="AKI3" s="108"/>
      <c r="AKJ3" s="108"/>
      <c r="AKK3" s="108"/>
      <c r="AKL3" s="108"/>
      <c r="AKM3" s="108"/>
      <c r="AKN3" s="108"/>
      <c r="AKO3" s="108"/>
      <c r="AKP3" s="108"/>
      <c r="AKQ3" s="108"/>
      <c r="AKR3" s="108"/>
      <c r="AKS3" s="108"/>
      <c r="AKT3" s="108"/>
      <c r="AKU3" s="108"/>
      <c r="AKV3" s="108"/>
      <c r="AKW3" s="108"/>
      <c r="AKX3" s="108"/>
      <c r="AKY3" s="108"/>
      <c r="AKZ3" s="108"/>
      <c r="ALA3" s="108"/>
      <c r="ALB3" s="108"/>
      <c r="ALC3" s="108"/>
      <c r="ALD3" s="108"/>
      <c r="ALE3" s="108"/>
      <c r="ALF3" s="108"/>
      <c r="ALG3" s="108"/>
      <c r="ALH3" s="108"/>
      <c r="ALI3" s="108"/>
      <c r="ALJ3" s="108"/>
      <c r="ALK3" s="108"/>
      <c r="ALL3" s="108"/>
      <c r="ALM3" s="108"/>
      <c r="ALN3" s="108"/>
      <c r="ALO3" s="108"/>
      <c r="ALP3" s="108"/>
      <c r="ALQ3" s="108"/>
      <c r="ALR3" s="108"/>
      <c r="ALS3" s="108"/>
      <c r="ALT3" s="108"/>
      <c r="ALU3" s="108"/>
      <c r="ALV3" s="108"/>
      <c r="ALW3" s="108"/>
      <c r="ALX3" s="108"/>
      <c r="ALY3" s="108"/>
      <c r="ALZ3" s="108"/>
      <c r="AMA3" s="108"/>
      <c r="AMB3" s="108"/>
      <c r="AMC3" s="108"/>
      <c r="AMD3" s="108"/>
      <c r="AME3" s="108"/>
      <c r="AMF3" s="108"/>
      <c r="AMG3" s="108"/>
      <c r="AMH3" s="108"/>
      <c r="AMI3" s="108"/>
      <c r="AMJ3" s="108"/>
      <c r="AMK3" s="108"/>
      <c r="AML3" s="108"/>
      <c r="AMM3" s="108"/>
      <c r="AMN3" s="108"/>
      <c r="AMO3" s="108"/>
      <c r="AMP3" s="108"/>
      <c r="AMQ3" s="108"/>
    </row>
    <row r="4" spans="1:1031" s="180" customFormat="1" ht="12.75" x14ac:dyDescent="0.2">
      <c r="A4" s="183"/>
      <c r="B4" s="183"/>
      <c r="C4" s="184"/>
      <c r="D4" s="184"/>
      <c r="E4" s="184"/>
      <c r="F4" s="185"/>
      <c r="G4" s="184"/>
      <c r="H4" s="184"/>
      <c r="I4" s="184"/>
      <c r="J4" s="184"/>
      <c r="K4" s="184"/>
      <c r="L4" s="184"/>
      <c r="M4" s="184"/>
      <c r="N4" s="184"/>
      <c r="O4" s="184"/>
      <c r="P4" s="184"/>
      <c r="Q4" s="108"/>
      <c r="R4" s="184"/>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108"/>
      <c r="IJ4" s="108"/>
      <c r="IK4" s="108"/>
      <c r="IL4" s="108"/>
      <c r="IM4" s="108"/>
      <c r="IN4" s="108"/>
      <c r="IO4" s="108"/>
      <c r="IP4" s="108"/>
      <c r="IQ4" s="108"/>
      <c r="IR4" s="108"/>
      <c r="IS4" s="108"/>
      <c r="IT4" s="108"/>
      <c r="IU4" s="108"/>
      <c r="IV4" s="108"/>
      <c r="IW4" s="108"/>
      <c r="IX4" s="108"/>
      <c r="IY4" s="108"/>
      <c r="IZ4" s="108"/>
      <c r="JA4" s="108"/>
      <c r="JB4" s="108"/>
      <c r="JC4" s="108"/>
      <c r="JD4" s="108"/>
      <c r="JE4" s="108"/>
      <c r="JF4" s="108"/>
      <c r="JG4" s="108"/>
      <c r="JH4" s="108"/>
      <c r="JI4" s="108"/>
      <c r="JJ4" s="108"/>
      <c r="JK4" s="108"/>
      <c r="JL4" s="108"/>
      <c r="JM4" s="108"/>
      <c r="JN4" s="108"/>
      <c r="JO4" s="108"/>
      <c r="JP4" s="108"/>
      <c r="JQ4" s="108"/>
      <c r="JR4" s="108"/>
      <c r="JS4" s="108"/>
      <c r="JT4" s="108"/>
      <c r="JU4" s="108"/>
      <c r="JV4" s="108"/>
      <c r="JW4" s="108"/>
      <c r="JX4" s="108"/>
      <c r="JY4" s="108"/>
      <c r="JZ4" s="108"/>
      <c r="KA4" s="108"/>
      <c r="KB4" s="108"/>
      <c r="KC4" s="108"/>
      <c r="KD4" s="108"/>
      <c r="KE4" s="108"/>
      <c r="KF4" s="108"/>
      <c r="KG4" s="108"/>
      <c r="KH4" s="108"/>
      <c r="KI4" s="108"/>
      <c r="KJ4" s="108"/>
      <c r="KK4" s="108"/>
      <c r="KL4" s="108"/>
      <c r="KM4" s="108"/>
      <c r="KN4" s="108"/>
      <c r="KO4" s="108"/>
      <c r="KP4" s="108"/>
      <c r="KQ4" s="108"/>
      <c r="KR4" s="108"/>
      <c r="KS4" s="108"/>
      <c r="KT4" s="108"/>
      <c r="KU4" s="108"/>
      <c r="KV4" s="108"/>
      <c r="KW4" s="108"/>
      <c r="KX4" s="108"/>
      <c r="KY4" s="108"/>
      <c r="KZ4" s="108"/>
      <c r="LA4" s="108"/>
      <c r="LB4" s="108"/>
      <c r="LC4" s="108"/>
      <c r="LD4" s="108"/>
      <c r="LE4" s="108"/>
      <c r="LF4" s="108"/>
      <c r="LG4" s="108"/>
      <c r="LH4" s="108"/>
      <c r="LI4" s="108"/>
      <c r="LJ4" s="108"/>
      <c r="LK4" s="108"/>
      <c r="LL4" s="108"/>
      <c r="LM4" s="108"/>
      <c r="LN4" s="108"/>
      <c r="LO4" s="108"/>
      <c r="LP4" s="108"/>
      <c r="LQ4" s="108"/>
      <c r="LR4" s="108"/>
      <c r="LS4" s="108"/>
      <c r="LT4" s="108"/>
      <c r="LU4" s="108"/>
      <c r="LV4" s="108"/>
      <c r="LW4" s="108"/>
      <c r="LX4" s="108"/>
      <c r="LY4" s="108"/>
      <c r="LZ4" s="108"/>
      <c r="MA4" s="108"/>
      <c r="MB4" s="108"/>
      <c r="MC4" s="108"/>
      <c r="MD4" s="108"/>
      <c r="ME4" s="108"/>
      <c r="MF4" s="108"/>
      <c r="MG4" s="108"/>
      <c r="MH4" s="108"/>
      <c r="MI4" s="108"/>
      <c r="MJ4" s="108"/>
      <c r="MK4" s="108"/>
      <c r="ML4" s="108"/>
      <c r="MM4" s="108"/>
      <c r="MN4" s="108"/>
      <c r="MO4" s="108"/>
      <c r="MP4" s="108"/>
      <c r="MQ4" s="108"/>
      <c r="MR4" s="108"/>
      <c r="MS4" s="108"/>
      <c r="MT4" s="108"/>
      <c r="MU4" s="108"/>
      <c r="MV4" s="108"/>
      <c r="MW4" s="108"/>
      <c r="MX4" s="108"/>
      <c r="MY4" s="108"/>
      <c r="MZ4" s="108"/>
      <c r="NA4" s="108"/>
      <c r="NB4" s="108"/>
      <c r="NC4" s="108"/>
      <c r="ND4" s="108"/>
      <c r="NE4" s="108"/>
      <c r="NF4" s="108"/>
      <c r="NG4" s="108"/>
      <c r="NH4" s="108"/>
      <c r="NI4" s="108"/>
      <c r="NJ4" s="108"/>
      <c r="NK4" s="108"/>
      <c r="NL4" s="108"/>
      <c r="NM4" s="108"/>
      <c r="NN4" s="108"/>
      <c r="NO4" s="108"/>
      <c r="NP4" s="108"/>
      <c r="NQ4" s="108"/>
      <c r="NR4" s="108"/>
      <c r="NS4" s="108"/>
      <c r="NT4" s="108"/>
      <c r="NU4" s="108"/>
      <c r="NV4" s="108"/>
      <c r="NW4" s="108"/>
      <c r="NX4" s="108"/>
      <c r="NY4" s="108"/>
      <c r="NZ4" s="108"/>
      <c r="OA4" s="108"/>
      <c r="OB4" s="108"/>
      <c r="OC4" s="108"/>
      <c r="OD4" s="108"/>
      <c r="OE4" s="108"/>
      <c r="OF4" s="108"/>
      <c r="OG4" s="108"/>
      <c r="OH4" s="108"/>
      <c r="OI4" s="108"/>
      <c r="OJ4" s="108"/>
      <c r="OK4" s="108"/>
      <c r="OL4" s="108"/>
      <c r="OM4" s="108"/>
      <c r="ON4" s="108"/>
      <c r="OO4" s="108"/>
      <c r="OP4" s="108"/>
      <c r="OQ4" s="108"/>
      <c r="OR4" s="108"/>
      <c r="OS4" s="108"/>
      <c r="OT4" s="108"/>
      <c r="OU4" s="108"/>
      <c r="OV4" s="108"/>
      <c r="OW4" s="108"/>
      <c r="OX4" s="108"/>
      <c r="OY4" s="108"/>
      <c r="OZ4" s="108"/>
      <c r="PA4" s="108"/>
      <c r="PB4" s="108"/>
      <c r="PC4" s="108"/>
      <c r="PD4" s="108"/>
      <c r="PE4" s="108"/>
      <c r="PF4" s="108"/>
      <c r="PG4" s="108"/>
      <c r="PH4" s="108"/>
      <c r="PI4" s="108"/>
      <c r="PJ4" s="108"/>
      <c r="PK4" s="108"/>
      <c r="PL4" s="108"/>
      <c r="PM4" s="108"/>
      <c r="PN4" s="108"/>
      <c r="PO4" s="108"/>
      <c r="PP4" s="108"/>
      <c r="PQ4" s="108"/>
      <c r="PR4" s="108"/>
      <c r="PS4" s="108"/>
      <c r="PT4" s="108"/>
      <c r="PU4" s="108"/>
      <c r="PV4" s="108"/>
      <c r="PW4" s="108"/>
      <c r="PX4" s="108"/>
      <c r="PY4" s="108"/>
      <c r="PZ4" s="108"/>
      <c r="QA4" s="108"/>
      <c r="QB4" s="108"/>
      <c r="QC4" s="108"/>
      <c r="QD4" s="108"/>
      <c r="QE4" s="108"/>
      <c r="QF4" s="108"/>
      <c r="QG4" s="108"/>
      <c r="QH4" s="108"/>
      <c r="QI4" s="108"/>
      <c r="QJ4" s="108"/>
      <c r="QK4" s="108"/>
      <c r="QL4" s="108"/>
      <c r="QM4" s="108"/>
      <c r="QN4" s="108"/>
      <c r="QO4" s="108"/>
      <c r="QP4" s="108"/>
      <c r="QQ4" s="108"/>
      <c r="QR4" s="108"/>
      <c r="QS4" s="108"/>
      <c r="QT4" s="108"/>
      <c r="QU4" s="108"/>
      <c r="QV4" s="108"/>
      <c r="QW4" s="108"/>
      <c r="QX4" s="108"/>
      <c r="QY4" s="108"/>
      <c r="QZ4" s="108"/>
      <c r="RA4" s="108"/>
      <c r="RB4" s="108"/>
      <c r="RC4" s="108"/>
      <c r="RD4" s="108"/>
      <c r="RE4" s="108"/>
      <c r="RF4" s="108"/>
      <c r="RG4" s="108"/>
      <c r="RH4" s="108"/>
      <c r="RI4" s="108"/>
      <c r="RJ4" s="108"/>
      <c r="RK4" s="108"/>
      <c r="RL4" s="108"/>
      <c r="RM4" s="108"/>
      <c r="RN4" s="108"/>
      <c r="RO4" s="108"/>
      <c r="RP4" s="108"/>
      <c r="RQ4" s="108"/>
      <c r="RR4" s="108"/>
      <c r="RS4" s="108"/>
      <c r="RT4" s="108"/>
      <c r="RU4" s="108"/>
      <c r="RV4" s="108"/>
      <c r="RW4" s="108"/>
      <c r="RX4" s="108"/>
      <c r="RY4" s="108"/>
      <c r="RZ4" s="108"/>
      <c r="SA4" s="108"/>
      <c r="SB4" s="108"/>
      <c r="SC4" s="108"/>
      <c r="SD4" s="108"/>
      <c r="SE4" s="108"/>
      <c r="SF4" s="108"/>
      <c r="SG4" s="108"/>
      <c r="SH4" s="108"/>
      <c r="SI4" s="108"/>
      <c r="SJ4" s="108"/>
      <c r="SK4" s="108"/>
      <c r="SL4" s="108"/>
      <c r="SM4" s="108"/>
      <c r="SN4" s="108"/>
      <c r="SO4" s="108"/>
      <c r="SP4" s="108"/>
      <c r="SQ4" s="108"/>
      <c r="SR4" s="108"/>
      <c r="SS4" s="108"/>
      <c r="ST4" s="108"/>
      <c r="SU4" s="108"/>
      <c r="SV4" s="108"/>
      <c r="SW4" s="108"/>
      <c r="SX4" s="108"/>
      <c r="SY4" s="108"/>
      <c r="SZ4" s="108"/>
      <c r="TA4" s="108"/>
      <c r="TB4" s="108"/>
      <c r="TC4" s="108"/>
      <c r="TD4" s="108"/>
      <c r="TE4" s="108"/>
      <c r="TF4" s="108"/>
      <c r="TG4" s="108"/>
      <c r="TH4" s="108"/>
      <c r="TI4" s="108"/>
      <c r="TJ4" s="108"/>
      <c r="TK4" s="108"/>
      <c r="TL4" s="108"/>
      <c r="TM4" s="108"/>
      <c r="TN4" s="108"/>
      <c r="TO4" s="108"/>
      <c r="TP4" s="108"/>
      <c r="TQ4" s="108"/>
      <c r="TR4" s="108"/>
      <c r="TS4" s="108"/>
      <c r="TT4" s="108"/>
      <c r="TU4" s="108"/>
      <c r="TV4" s="108"/>
      <c r="TW4" s="108"/>
      <c r="TX4" s="108"/>
      <c r="TY4" s="108"/>
      <c r="TZ4" s="108"/>
      <c r="UA4" s="108"/>
      <c r="UB4" s="108"/>
      <c r="UC4" s="108"/>
      <c r="UD4" s="108"/>
      <c r="UE4" s="108"/>
      <c r="UF4" s="108"/>
      <c r="UG4" s="108"/>
      <c r="UH4" s="108"/>
      <c r="UI4" s="108"/>
      <c r="UJ4" s="108"/>
      <c r="UK4" s="108"/>
      <c r="UL4" s="108"/>
      <c r="UM4" s="108"/>
      <c r="UN4" s="108"/>
      <c r="UO4" s="108"/>
      <c r="UP4" s="108"/>
      <c r="UQ4" s="108"/>
      <c r="UR4" s="108"/>
      <c r="US4" s="108"/>
      <c r="UT4" s="108"/>
      <c r="UU4" s="108"/>
      <c r="UV4" s="108"/>
      <c r="UW4" s="108"/>
      <c r="UX4" s="108"/>
      <c r="UY4" s="108"/>
      <c r="UZ4" s="108"/>
      <c r="VA4" s="108"/>
      <c r="VB4" s="108"/>
      <c r="VC4" s="108"/>
      <c r="VD4" s="108"/>
      <c r="VE4" s="108"/>
      <c r="VF4" s="108"/>
      <c r="VG4" s="108"/>
      <c r="VH4" s="108"/>
      <c r="VI4" s="108"/>
      <c r="VJ4" s="108"/>
      <c r="VK4" s="108"/>
      <c r="VL4" s="108"/>
      <c r="VM4" s="108"/>
      <c r="VN4" s="108"/>
      <c r="VO4" s="108"/>
      <c r="VP4" s="108"/>
      <c r="VQ4" s="108"/>
      <c r="VR4" s="108"/>
      <c r="VS4" s="108"/>
      <c r="VT4" s="108"/>
      <c r="VU4" s="108"/>
      <c r="VV4" s="108"/>
      <c r="VW4" s="108"/>
      <c r="VX4" s="108"/>
      <c r="VY4" s="108"/>
      <c r="VZ4" s="108"/>
      <c r="WA4" s="108"/>
      <c r="WB4" s="108"/>
      <c r="WC4" s="108"/>
      <c r="WD4" s="108"/>
      <c r="WE4" s="108"/>
      <c r="WF4" s="108"/>
      <c r="WG4" s="108"/>
      <c r="WH4" s="108"/>
      <c r="WI4" s="108"/>
      <c r="WJ4" s="108"/>
      <c r="WK4" s="108"/>
      <c r="WL4" s="108"/>
      <c r="WM4" s="108"/>
      <c r="WN4" s="108"/>
      <c r="WO4" s="108"/>
      <c r="WP4" s="108"/>
      <c r="WQ4" s="108"/>
      <c r="WR4" s="108"/>
      <c r="WS4" s="108"/>
      <c r="WT4" s="108"/>
      <c r="WU4" s="108"/>
      <c r="WV4" s="108"/>
      <c r="WW4" s="108"/>
      <c r="WX4" s="108"/>
      <c r="WY4" s="108"/>
      <c r="WZ4" s="108"/>
      <c r="XA4" s="108"/>
      <c r="XB4" s="108"/>
      <c r="XC4" s="108"/>
      <c r="XD4" s="108"/>
      <c r="XE4" s="108"/>
      <c r="XF4" s="108"/>
      <c r="XG4" s="108"/>
      <c r="XH4" s="108"/>
      <c r="XI4" s="108"/>
      <c r="XJ4" s="108"/>
      <c r="XK4" s="108"/>
      <c r="XL4" s="108"/>
      <c r="XM4" s="108"/>
      <c r="XN4" s="108"/>
      <c r="XO4" s="108"/>
      <c r="XP4" s="108"/>
      <c r="XQ4" s="108"/>
      <c r="XR4" s="108"/>
      <c r="XS4" s="108"/>
      <c r="XT4" s="108"/>
      <c r="XU4" s="108"/>
      <c r="XV4" s="108"/>
      <c r="XW4" s="108"/>
      <c r="XX4" s="108"/>
      <c r="XY4" s="108"/>
      <c r="XZ4" s="108"/>
      <c r="YA4" s="108"/>
      <c r="YB4" s="108"/>
      <c r="YC4" s="108"/>
      <c r="YD4" s="108"/>
      <c r="YE4" s="108"/>
      <c r="YF4" s="108"/>
      <c r="YG4" s="108"/>
      <c r="YH4" s="108"/>
      <c r="YI4" s="108"/>
      <c r="YJ4" s="108"/>
      <c r="YK4" s="108"/>
      <c r="YL4" s="108"/>
      <c r="YM4" s="108"/>
      <c r="YN4" s="108"/>
      <c r="YO4" s="108"/>
      <c r="YP4" s="108"/>
      <c r="YQ4" s="108"/>
      <c r="YR4" s="108"/>
      <c r="YS4" s="108"/>
      <c r="YT4" s="108"/>
      <c r="YU4" s="108"/>
      <c r="YV4" s="108"/>
      <c r="YW4" s="108"/>
      <c r="YX4" s="108"/>
      <c r="YY4" s="108"/>
      <c r="YZ4" s="108"/>
      <c r="ZA4" s="108"/>
      <c r="ZB4" s="108"/>
      <c r="ZC4" s="108"/>
      <c r="ZD4" s="108"/>
      <c r="ZE4" s="108"/>
      <c r="ZF4" s="108"/>
      <c r="ZG4" s="108"/>
      <c r="ZH4" s="108"/>
      <c r="ZI4" s="108"/>
      <c r="ZJ4" s="108"/>
      <c r="ZK4" s="108"/>
      <c r="ZL4" s="108"/>
      <c r="ZM4" s="108"/>
      <c r="ZN4" s="108"/>
      <c r="ZO4" s="108"/>
      <c r="ZP4" s="108"/>
      <c r="ZQ4" s="108"/>
      <c r="ZR4" s="108"/>
      <c r="ZS4" s="108"/>
      <c r="ZT4" s="108"/>
      <c r="ZU4" s="108"/>
      <c r="ZV4" s="108"/>
      <c r="ZW4" s="108"/>
      <c r="ZX4" s="108"/>
      <c r="ZY4" s="108"/>
      <c r="ZZ4" s="108"/>
      <c r="AAA4" s="108"/>
      <c r="AAB4" s="108"/>
      <c r="AAC4" s="108"/>
      <c r="AAD4" s="108"/>
      <c r="AAE4" s="108"/>
      <c r="AAF4" s="108"/>
      <c r="AAG4" s="108"/>
      <c r="AAH4" s="108"/>
      <c r="AAI4" s="108"/>
      <c r="AAJ4" s="108"/>
      <c r="AAK4" s="108"/>
      <c r="AAL4" s="108"/>
      <c r="AAM4" s="108"/>
      <c r="AAN4" s="108"/>
      <c r="AAO4" s="108"/>
      <c r="AAP4" s="108"/>
      <c r="AAQ4" s="108"/>
      <c r="AAR4" s="108"/>
      <c r="AAS4" s="108"/>
      <c r="AAT4" s="108"/>
      <c r="AAU4" s="108"/>
      <c r="AAV4" s="108"/>
      <c r="AAW4" s="108"/>
      <c r="AAX4" s="108"/>
      <c r="AAY4" s="108"/>
      <c r="AAZ4" s="108"/>
      <c r="ABA4" s="108"/>
      <c r="ABB4" s="108"/>
      <c r="ABC4" s="108"/>
      <c r="ABD4" s="108"/>
      <c r="ABE4" s="108"/>
      <c r="ABF4" s="108"/>
      <c r="ABG4" s="108"/>
      <c r="ABH4" s="108"/>
      <c r="ABI4" s="108"/>
      <c r="ABJ4" s="108"/>
      <c r="ABK4" s="108"/>
      <c r="ABL4" s="108"/>
      <c r="ABM4" s="108"/>
      <c r="ABN4" s="108"/>
      <c r="ABO4" s="108"/>
      <c r="ABP4" s="108"/>
      <c r="ABQ4" s="108"/>
      <c r="ABR4" s="108"/>
      <c r="ABS4" s="108"/>
      <c r="ABT4" s="108"/>
      <c r="ABU4" s="108"/>
      <c r="ABV4" s="108"/>
      <c r="ABW4" s="108"/>
      <c r="ABX4" s="108"/>
      <c r="ABY4" s="108"/>
      <c r="ABZ4" s="108"/>
      <c r="ACA4" s="108"/>
      <c r="ACB4" s="108"/>
      <c r="ACC4" s="108"/>
      <c r="ACD4" s="108"/>
      <c r="ACE4" s="108"/>
      <c r="ACF4" s="108"/>
      <c r="ACG4" s="108"/>
      <c r="ACH4" s="108"/>
      <c r="ACI4" s="108"/>
      <c r="ACJ4" s="108"/>
      <c r="ACK4" s="108"/>
      <c r="ACL4" s="108"/>
      <c r="ACM4" s="108"/>
      <c r="ACN4" s="108"/>
      <c r="ACO4" s="108"/>
      <c r="ACP4" s="108"/>
      <c r="ACQ4" s="108"/>
      <c r="ACR4" s="108"/>
      <c r="ACS4" s="108"/>
      <c r="ACT4" s="108"/>
      <c r="ACU4" s="108"/>
      <c r="ACV4" s="108"/>
      <c r="ACW4" s="108"/>
      <c r="ACX4" s="108"/>
      <c r="ACY4" s="108"/>
      <c r="ACZ4" s="108"/>
      <c r="ADA4" s="108"/>
      <c r="ADB4" s="108"/>
      <c r="ADC4" s="108"/>
      <c r="ADD4" s="108"/>
      <c r="ADE4" s="108"/>
      <c r="ADF4" s="108"/>
      <c r="ADG4" s="108"/>
      <c r="ADH4" s="108"/>
      <c r="ADI4" s="108"/>
      <c r="ADJ4" s="108"/>
      <c r="ADK4" s="108"/>
      <c r="ADL4" s="108"/>
      <c r="ADM4" s="108"/>
      <c r="ADN4" s="108"/>
      <c r="ADO4" s="108"/>
      <c r="ADP4" s="108"/>
      <c r="ADQ4" s="108"/>
      <c r="ADR4" s="108"/>
      <c r="ADS4" s="108"/>
      <c r="ADT4" s="108"/>
      <c r="ADU4" s="108"/>
      <c r="ADV4" s="108"/>
      <c r="ADW4" s="108"/>
      <c r="ADX4" s="108"/>
      <c r="ADY4" s="108"/>
      <c r="ADZ4" s="108"/>
      <c r="AEA4" s="108"/>
      <c r="AEB4" s="108"/>
      <c r="AEC4" s="108"/>
      <c r="AED4" s="108"/>
      <c r="AEE4" s="108"/>
      <c r="AEF4" s="108"/>
      <c r="AEG4" s="108"/>
      <c r="AEH4" s="108"/>
      <c r="AEI4" s="108"/>
      <c r="AEJ4" s="108"/>
      <c r="AEK4" s="108"/>
      <c r="AEL4" s="108"/>
      <c r="AEM4" s="108"/>
      <c r="AEN4" s="108"/>
      <c r="AEO4" s="108"/>
      <c r="AEP4" s="108"/>
      <c r="AEQ4" s="108"/>
      <c r="AER4" s="108"/>
      <c r="AES4" s="108"/>
      <c r="AET4" s="108"/>
      <c r="AEU4" s="108"/>
      <c r="AEV4" s="108"/>
      <c r="AEW4" s="108"/>
      <c r="AEX4" s="108"/>
      <c r="AEY4" s="108"/>
      <c r="AEZ4" s="108"/>
      <c r="AFA4" s="108"/>
      <c r="AFB4" s="108"/>
      <c r="AFC4" s="108"/>
      <c r="AFD4" s="108"/>
      <c r="AFE4" s="108"/>
      <c r="AFF4" s="108"/>
      <c r="AFG4" s="108"/>
      <c r="AFH4" s="108"/>
      <c r="AFI4" s="108"/>
      <c r="AFJ4" s="108"/>
      <c r="AFK4" s="108"/>
      <c r="AFL4" s="108"/>
      <c r="AFM4" s="108"/>
      <c r="AFN4" s="108"/>
      <c r="AFO4" s="108"/>
      <c r="AFP4" s="108"/>
      <c r="AFQ4" s="108"/>
      <c r="AFR4" s="108"/>
      <c r="AFS4" s="108"/>
      <c r="AFT4" s="108"/>
      <c r="AFU4" s="108"/>
      <c r="AFV4" s="108"/>
      <c r="AFW4" s="108"/>
      <c r="AFX4" s="108"/>
      <c r="AFY4" s="108"/>
      <c r="AFZ4" s="108"/>
      <c r="AGA4" s="108"/>
      <c r="AGB4" s="108"/>
      <c r="AGC4" s="108"/>
      <c r="AGD4" s="108"/>
      <c r="AGE4" s="108"/>
      <c r="AGF4" s="108"/>
      <c r="AGG4" s="108"/>
      <c r="AGH4" s="108"/>
      <c r="AGI4" s="108"/>
      <c r="AGJ4" s="108"/>
      <c r="AGK4" s="108"/>
      <c r="AGL4" s="108"/>
      <c r="AGM4" s="108"/>
      <c r="AGN4" s="108"/>
      <c r="AGO4" s="108"/>
      <c r="AGP4" s="108"/>
      <c r="AGQ4" s="108"/>
      <c r="AGR4" s="108"/>
      <c r="AGS4" s="108"/>
      <c r="AGT4" s="108"/>
      <c r="AGU4" s="108"/>
      <c r="AGV4" s="108"/>
      <c r="AGW4" s="108"/>
      <c r="AGX4" s="108"/>
      <c r="AGY4" s="108"/>
      <c r="AGZ4" s="108"/>
      <c r="AHA4" s="108"/>
      <c r="AHB4" s="108"/>
      <c r="AHC4" s="108"/>
      <c r="AHD4" s="108"/>
      <c r="AHE4" s="108"/>
      <c r="AHF4" s="108"/>
      <c r="AHG4" s="108"/>
      <c r="AHH4" s="108"/>
      <c r="AHI4" s="108"/>
      <c r="AHJ4" s="108"/>
      <c r="AHK4" s="108"/>
      <c r="AHL4" s="108"/>
      <c r="AHM4" s="108"/>
      <c r="AHN4" s="108"/>
      <c r="AHO4" s="108"/>
      <c r="AHP4" s="108"/>
      <c r="AHQ4" s="108"/>
      <c r="AHR4" s="108"/>
      <c r="AHS4" s="108"/>
      <c r="AHT4" s="108"/>
      <c r="AHU4" s="108"/>
      <c r="AHV4" s="108"/>
      <c r="AHW4" s="108"/>
      <c r="AHX4" s="108"/>
      <c r="AHY4" s="108"/>
      <c r="AHZ4" s="108"/>
      <c r="AIA4" s="108"/>
      <c r="AIB4" s="108"/>
      <c r="AIC4" s="108"/>
      <c r="AID4" s="108"/>
      <c r="AIE4" s="108"/>
      <c r="AIF4" s="108"/>
      <c r="AIG4" s="108"/>
      <c r="AIH4" s="108"/>
      <c r="AII4" s="108"/>
      <c r="AIJ4" s="108"/>
      <c r="AIK4" s="108"/>
      <c r="AIL4" s="108"/>
      <c r="AIM4" s="108"/>
      <c r="AIN4" s="108"/>
      <c r="AIO4" s="108"/>
      <c r="AIP4" s="108"/>
      <c r="AIQ4" s="108"/>
      <c r="AIR4" s="108"/>
      <c r="AIS4" s="108"/>
      <c r="AIT4" s="108"/>
      <c r="AIU4" s="108"/>
      <c r="AIV4" s="108"/>
      <c r="AIW4" s="108"/>
      <c r="AIX4" s="108"/>
      <c r="AIY4" s="108"/>
      <c r="AIZ4" s="108"/>
      <c r="AJA4" s="108"/>
      <c r="AJB4" s="108"/>
      <c r="AJC4" s="108"/>
      <c r="AJD4" s="108"/>
      <c r="AJE4" s="108"/>
      <c r="AJF4" s="108"/>
      <c r="AJG4" s="108"/>
      <c r="AJH4" s="108"/>
      <c r="AJI4" s="108"/>
      <c r="AJJ4" s="108"/>
      <c r="AJK4" s="108"/>
      <c r="AJL4" s="108"/>
      <c r="AJM4" s="108"/>
      <c r="AJN4" s="108"/>
      <c r="AJO4" s="108"/>
      <c r="AJP4" s="108"/>
      <c r="AJQ4" s="108"/>
      <c r="AJR4" s="108"/>
      <c r="AJS4" s="108"/>
      <c r="AJT4" s="108"/>
      <c r="AJU4" s="108"/>
      <c r="AJV4" s="108"/>
      <c r="AJW4" s="108"/>
      <c r="AJX4" s="108"/>
      <c r="AJY4" s="108"/>
      <c r="AJZ4" s="108"/>
      <c r="AKA4" s="108"/>
      <c r="AKB4" s="108"/>
      <c r="AKC4" s="108"/>
      <c r="AKD4" s="108"/>
      <c r="AKE4" s="108"/>
      <c r="AKF4" s="108"/>
      <c r="AKG4" s="108"/>
      <c r="AKH4" s="108"/>
      <c r="AKI4" s="108"/>
      <c r="AKJ4" s="108"/>
      <c r="AKK4" s="108"/>
      <c r="AKL4" s="108"/>
      <c r="AKM4" s="108"/>
      <c r="AKN4" s="108"/>
      <c r="AKO4" s="108"/>
      <c r="AKP4" s="108"/>
      <c r="AKQ4" s="108"/>
      <c r="AKR4" s="108"/>
      <c r="AKS4" s="108"/>
      <c r="AKT4" s="108"/>
      <c r="AKU4" s="108"/>
      <c r="AKV4" s="108"/>
      <c r="AKW4" s="108"/>
      <c r="AKX4" s="108"/>
      <c r="AKY4" s="108"/>
      <c r="AKZ4" s="108"/>
      <c r="ALA4" s="108"/>
      <c r="ALB4" s="108"/>
      <c r="ALC4" s="108"/>
      <c r="ALD4" s="108"/>
      <c r="ALE4" s="108"/>
      <c r="ALF4" s="108"/>
      <c r="ALG4" s="108"/>
      <c r="ALH4" s="108"/>
      <c r="ALI4" s="108"/>
      <c r="ALJ4" s="108"/>
      <c r="ALK4" s="108"/>
      <c r="ALL4" s="108"/>
      <c r="ALM4" s="108"/>
      <c r="ALN4" s="108"/>
      <c r="ALO4" s="108"/>
      <c r="ALP4" s="108"/>
      <c r="ALQ4" s="108"/>
      <c r="ALR4" s="108"/>
      <c r="ALS4" s="108"/>
      <c r="ALT4" s="108"/>
      <c r="ALU4" s="108"/>
      <c r="ALV4" s="108"/>
      <c r="ALW4" s="108"/>
      <c r="ALX4" s="108"/>
      <c r="ALY4" s="108"/>
      <c r="ALZ4" s="108"/>
      <c r="AMA4" s="108"/>
      <c r="AMB4" s="108"/>
      <c r="AMC4" s="108"/>
      <c r="AMD4" s="108"/>
      <c r="AME4" s="108"/>
      <c r="AMF4" s="108"/>
      <c r="AMG4" s="108"/>
      <c r="AMH4" s="108"/>
      <c r="AMI4" s="108"/>
      <c r="AMJ4" s="108"/>
      <c r="AMK4" s="108"/>
      <c r="AML4" s="108"/>
      <c r="AMM4" s="108"/>
      <c r="AMN4" s="108"/>
      <c r="AMO4" s="108"/>
      <c r="AMP4" s="108"/>
      <c r="AMQ4" s="108"/>
    </row>
    <row r="5" spans="1:1031" s="180" customFormat="1" ht="38.25" x14ac:dyDescent="0.2">
      <c r="A5" s="186" t="s">
        <v>207</v>
      </c>
      <c r="B5" s="235" t="s">
        <v>208</v>
      </c>
      <c r="C5" s="124" t="s">
        <v>1</v>
      </c>
      <c r="D5" s="125" t="s">
        <v>398</v>
      </c>
      <c r="E5" s="125" t="s">
        <v>399</v>
      </c>
      <c r="F5" s="125" t="s">
        <v>400</v>
      </c>
      <c r="G5" s="125" t="s">
        <v>401</v>
      </c>
      <c r="H5" s="125" t="s">
        <v>402</v>
      </c>
      <c r="I5" s="125" t="s">
        <v>403</v>
      </c>
      <c r="J5" s="125" t="s">
        <v>404</v>
      </c>
      <c r="K5" s="125" t="s">
        <v>405</v>
      </c>
      <c r="L5" s="125" t="s">
        <v>406</v>
      </c>
      <c r="M5" s="125" t="s">
        <v>407</v>
      </c>
      <c r="N5" s="125" t="s">
        <v>408</v>
      </c>
      <c r="O5" s="125" t="s">
        <v>409</v>
      </c>
      <c r="P5" s="329" t="s">
        <v>410</v>
      </c>
      <c r="Q5" s="108"/>
      <c r="R5" s="167" t="s">
        <v>183</v>
      </c>
      <c r="S5" s="190" t="s">
        <v>184</v>
      </c>
      <c r="T5" s="191" t="s">
        <v>185</v>
      </c>
      <c r="U5" s="192" t="s">
        <v>186</v>
      </c>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c r="AMK5" s="108"/>
      <c r="AML5" s="108"/>
      <c r="AMM5" s="108"/>
      <c r="AMN5" s="108"/>
      <c r="AMO5" s="108"/>
      <c r="AMP5" s="108"/>
      <c r="AMQ5" s="108"/>
    </row>
    <row r="6" spans="1:1031" s="180" customFormat="1" ht="23.25" customHeight="1" x14ac:dyDescent="0.2">
      <c r="A6" s="237"/>
      <c r="B6" s="238" t="s">
        <v>188</v>
      </c>
      <c r="C6" s="236">
        <v>16604</v>
      </c>
      <c r="D6" s="239">
        <v>589</v>
      </c>
      <c r="E6" s="240">
        <v>1131</v>
      </c>
      <c r="F6" s="240">
        <v>1202</v>
      </c>
      <c r="G6" s="240">
        <v>1917</v>
      </c>
      <c r="H6" s="240">
        <v>3141</v>
      </c>
      <c r="I6" s="240">
        <v>803</v>
      </c>
      <c r="J6" s="240">
        <v>2613</v>
      </c>
      <c r="K6" s="240">
        <v>651</v>
      </c>
      <c r="L6" s="240">
        <v>427</v>
      </c>
      <c r="M6" s="240">
        <v>740</v>
      </c>
      <c r="N6" s="240">
        <v>1373</v>
      </c>
      <c r="O6" s="240">
        <v>1245</v>
      </c>
      <c r="P6" s="241">
        <v>772</v>
      </c>
      <c r="Q6" s="108"/>
      <c r="R6" s="236">
        <v>153774</v>
      </c>
      <c r="S6" s="236">
        <v>158023</v>
      </c>
      <c r="T6" s="242">
        <v>13975</v>
      </c>
      <c r="U6" s="236">
        <v>171998</v>
      </c>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c r="AMK6" s="108"/>
      <c r="AML6" s="108"/>
      <c r="AMM6" s="108"/>
      <c r="AMN6" s="108"/>
      <c r="AMO6" s="108"/>
      <c r="AMP6" s="108"/>
      <c r="AMQ6" s="108"/>
    </row>
    <row r="7" spans="1:1031" s="233" customFormat="1" ht="12.75" x14ac:dyDescent="0.2">
      <c r="A7" s="265"/>
      <c r="B7" s="266" t="s">
        <v>189</v>
      </c>
      <c r="C7" s="264">
        <v>7424</v>
      </c>
      <c r="D7" s="267">
        <v>268</v>
      </c>
      <c r="E7" s="232">
        <v>469</v>
      </c>
      <c r="F7" s="232">
        <v>431</v>
      </c>
      <c r="G7" s="232">
        <v>870</v>
      </c>
      <c r="H7" s="232">
        <v>1513</v>
      </c>
      <c r="I7" s="232">
        <v>343</v>
      </c>
      <c r="J7" s="232">
        <v>1257</v>
      </c>
      <c r="K7" s="232">
        <v>292</v>
      </c>
      <c r="L7" s="232">
        <v>161</v>
      </c>
      <c r="M7" s="232">
        <v>373</v>
      </c>
      <c r="N7" s="232">
        <v>581</v>
      </c>
      <c r="O7" s="232">
        <v>542</v>
      </c>
      <c r="P7" s="268">
        <v>324</v>
      </c>
      <c r="Q7" s="201"/>
      <c r="R7" s="264">
        <v>75222</v>
      </c>
      <c r="S7" s="232">
        <v>77504</v>
      </c>
      <c r="T7" s="269">
        <v>3629</v>
      </c>
      <c r="U7" s="264">
        <v>81133</v>
      </c>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E7" s="201"/>
      <c r="DF7" s="201"/>
      <c r="DG7" s="201"/>
      <c r="DH7" s="201"/>
      <c r="DI7" s="201"/>
      <c r="DJ7" s="201"/>
      <c r="DK7" s="201"/>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c r="HQ7" s="201"/>
      <c r="HR7" s="201"/>
      <c r="HS7" s="201"/>
      <c r="HT7" s="201"/>
      <c r="HU7" s="201"/>
      <c r="HV7" s="201"/>
      <c r="HW7" s="201"/>
      <c r="HX7" s="201"/>
      <c r="HY7" s="201"/>
      <c r="HZ7" s="201"/>
      <c r="IA7" s="201"/>
      <c r="IB7" s="201"/>
      <c r="IC7" s="201"/>
      <c r="ID7" s="201"/>
      <c r="IE7" s="201"/>
      <c r="IF7" s="201"/>
      <c r="IG7" s="201"/>
      <c r="IH7" s="201"/>
      <c r="II7" s="201"/>
      <c r="IJ7" s="201"/>
      <c r="IK7" s="201"/>
      <c r="IL7" s="201"/>
      <c r="IM7" s="201"/>
      <c r="IN7" s="201"/>
      <c r="IO7" s="201"/>
      <c r="IP7" s="201"/>
      <c r="IQ7" s="201"/>
      <c r="IR7" s="201"/>
      <c r="IS7" s="201"/>
      <c r="IT7" s="201"/>
      <c r="IU7" s="201"/>
      <c r="IV7" s="201"/>
      <c r="IW7" s="201"/>
      <c r="IX7" s="201"/>
      <c r="IY7" s="201"/>
      <c r="IZ7" s="201"/>
      <c r="JA7" s="201"/>
      <c r="JB7" s="201"/>
      <c r="JC7" s="201"/>
      <c r="JD7" s="201"/>
      <c r="JE7" s="201"/>
      <c r="JF7" s="201"/>
      <c r="JG7" s="201"/>
      <c r="JH7" s="201"/>
      <c r="JI7" s="201"/>
      <c r="JJ7" s="201"/>
      <c r="JK7" s="201"/>
      <c r="JL7" s="201"/>
      <c r="JM7" s="201"/>
      <c r="JN7" s="201"/>
      <c r="JO7" s="201"/>
      <c r="JP7" s="201"/>
      <c r="JQ7" s="201"/>
      <c r="JR7" s="201"/>
      <c r="JS7" s="201"/>
      <c r="JT7" s="201"/>
      <c r="JU7" s="201"/>
      <c r="JV7" s="201"/>
      <c r="JW7" s="201"/>
      <c r="JX7" s="201"/>
      <c r="JY7" s="201"/>
      <c r="JZ7" s="201"/>
      <c r="KA7" s="201"/>
      <c r="KB7" s="201"/>
      <c r="KC7" s="201"/>
      <c r="KD7" s="201"/>
      <c r="KE7" s="201"/>
      <c r="KF7" s="201"/>
      <c r="KG7" s="201"/>
      <c r="KH7" s="201"/>
      <c r="KI7" s="201"/>
      <c r="KJ7" s="201"/>
      <c r="KK7" s="201"/>
      <c r="KL7" s="201"/>
      <c r="KM7" s="201"/>
      <c r="KN7" s="201"/>
      <c r="KO7" s="201"/>
      <c r="KP7" s="201"/>
      <c r="KQ7" s="201"/>
      <c r="KR7" s="201"/>
      <c r="KS7" s="201"/>
      <c r="KT7" s="201"/>
      <c r="KU7" s="201"/>
      <c r="KV7" s="201"/>
      <c r="KW7" s="201"/>
      <c r="KX7" s="201"/>
      <c r="KY7" s="201"/>
      <c r="KZ7" s="201"/>
      <c r="LA7" s="201"/>
      <c r="LB7" s="201"/>
      <c r="LC7" s="201"/>
      <c r="LD7" s="201"/>
      <c r="LE7" s="201"/>
      <c r="LF7" s="201"/>
      <c r="LG7" s="201"/>
      <c r="LH7" s="201"/>
      <c r="LI7" s="201"/>
      <c r="LJ7" s="201"/>
      <c r="LK7" s="201"/>
      <c r="LL7" s="201"/>
      <c r="LM7" s="201"/>
      <c r="LN7" s="201"/>
      <c r="LO7" s="201"/>
      <c r="LP7" s="201"/>
      <c r="LQ7" s="201"/>
      <c r="LR7" s="201"/>
      <c r="LS7" s="201"/>
      <c r="LT7" s="201"/>
      <c r="LU7" s="201"/>
      <c r="LV7" s="201"/>
      <c r="LW7" s="201"/>
      <c r="LX7" s="201"/>
      <c r="LY7" s="201"/>
      <c r="LZ7" s="201"/>
      <c r="MA7" s="201"/>
      <c r="MB7" s="201"/>
      <c r="MC7" s="201"/>
      <c r="MD7" s="201"/>
      <c r="ME7" s="201"/>
      <c r="MF7" s="201"/>
      <c r="MG7" s="201"/>
      <c r="MH7" s="201"/>
      <c r="MI7" s="201"/>
      <c r="MJ7" s="201"/>
      <c r="MK7" s="201"/>
      <c r="ML7" s="201"/>
      <c r="MM7" s="201"/>
      <c r="MN7" s="201"/>
      <c r="MO7" s="201"/>
      <c r="MP7" s="201"/>
      <c r="MQ7" s="201"/>
      <c r="MR7" s="201"/>
      <c r="MS7" s="201"/>
      <c r="MT7" s="201"/>
      <c r="MU7" s="201"/>
      <c r="MV7" s="201"/>
      <c r="MW7" s="201"/>
      <c r="MX7" s="201"/>
      <c r="MY7" s="201"/>
      <c r="MZ7" s="201"/>
      <c r="NA7" s="201"/>
      <c r="NB7" s="201"/>
      <c r="NC7" s="201"/>
      <c r="ND7" s="201"/>
      <c r="NE7" s="201"/>
      <c r="NF7" s="201"/>
      <c r="NG7" s="201"/>
      <c r="NH7" s="201"/>
      <c r="NI7" s="201"/>
      <c r="NJ7" s="201"/>
      <c r="NK7" s="201"/>
      <c r="NL7" s="201"/>
      <c r="NM7" s="201"/>
      <c r="NN7" s="201"/>
      <c r="NO7" s="201"/>
      <c r="NP7" s="201"/>
      <c r="NQ7" s="201"/>
      <c r="NR7" s="201"/>
      <c r="NS7" s="201"/>
      <c r="NT7" s="201"/>
      <c r="NU7" s="201"/>
      <c r="NV7" s="201"/>
      <c r="NW7" s="201"/>
      <c r="NX7" s="201"/>
      <c r="NY7" s="201"/>
      <c r="NZ7" s="201"/>
      <c r="OA7" s="201"/>
      <c r="OB7" s="201"/>
      <c r="OC7" s="201"/>
      <c r="OD7" s="201"/>
      <c r="OE7" s="201"/>
      <c r="OF7" s="201"/>
      <c r="OG7" s="201"/>
      <c r="OH7" s="201"/>
      <c r="OI7" s="201"/>
      <c r="OJ7" s="201"/>
      <c r="OK7" s="201"/>
      <c r="OL7" s="201"/>
      <c r="OM7" s="201"/>
      <c r="ON7" s="201"/>
      <c r="OO7" s="201"/>
      <c r="OP7" s="201"/>
      <c r="OQ7" s="201"/>
      <c r="OR7" s="201"/>
      <c r="OS7" s="201"/>
      <c r="OT7" s="201"/>
      <c r="OU7" s="201"/>
      <c r="OV7" s="201"/>
      <c r="OW7" s="201"/>
      <c r="OX7" s="201"/>
      <c r="OY7" s="201"/>
      <c r="OZ7" s="201"/>
      <c r="PA7" s="201"/>
      <c r="PB7" s="201"/>
      <c r="PC7" s="201"/>
      <c r="PD7" s="201"/>
      <c r="PE7" s="201"/>
      <c r="PF7" s="201"/>
      <c r="PG7" s="201"/>
      <c r="PH7" s="201"/>
      <c r="PI7" s="201"/>
      <c r="PJ7" s="201"/>
      <c r="PK7" s="201"/>
      <c r="PL7" s="201"/>
      <c r="PM7" s="201"/>
      <c r="PN7" s="201"/>
      <c r="PO7" s="201"/>
      <c r="PP7" s="201"/>
      <c r="PQ7" s="201"/>
      <c r="PR7" s="201"/>
      <c r="PS7" s="201"/>
      <c r="PT7" s="201"/>
      <c r="PU7" s="201"/>
      <c r="PV7" s="201"/>
      <c r="PW7" s="201"/>
      <c r="PX7" s="201"/>
      <c r="PY7" s="201"/>
      <c r="PZ7" s="201"/>
      <c r="QA7" s="201"/>
      <c r="QB7" s="201"/>
      <c r="QC7" s="201"/>
      <c r="QD7" s="201"/>
      <c r="QE7" s="201"/>
      <c r="QF7" s="201"/>
      <c r="QG7" s="201"/>
      <c r="QH7" s="201"/>
      <c r="QI7" s="201"/>
      <c r="QJ7" s="201"/>
      <c r="QK7" s="201"/>
      <c r="QL7" s="201"/>
      <c r="QM7" s="201"/>
      <c r="QN7" s="201"/>
      <c r="QO7" s="201"/>
      <c r="QP7" s="201"/>
      <c r="QQ7" s="201"/>
      <c r="QR7" s="201"/>
      <c r="QS7" s="201"/>
      <c r="QT7" s="201"/>
      <c r="QU7" s="201"/>
      <c r="QV7" s="201"/>
      <c r="QW7" s="201"/>
      <c r="QX7" s="201"/>
      <c r="QY7" s="201"/>
      <c r="QZ7" s="201"/>
      <c r="RA7" s="201"/>
      <c r="RB7" s="201"/>
      <c r="RC7" s="201"/>
      <c r="RD7" s="201"/>
      <c r="RE7" s="201"/>
      <c r="RF7" s="201"/>
      <c r="RG7" s="201"/>
      <c r="RH7" s="201"/>
      <c r="RI7" s="201"/>
      <c r="RJ7" s="201"/>
      <c r="RK7" s="201"/>
      <c r="RL7" s="201"/>
      <c r="RM7" s="201"/>
      <c r="RN7" s="201"/>
      <c r="RO7" s="201"/>
      <c r="RP7" s="201"/>
      <c r="RQ7" s="201"/>
      <c r="RR7" s="201"/>
      <c r="RS7" s="201"/>
      <c r="RT7" s="201"/>
      <c r="RU7" s="201"/>
      <c r="RV7" s="201"/>
      <c r="RW7" s="201"/>
      <c r="RX7" s="201"/>
      <c r="RY7" s="201"/>
      <c r="RZ7" s="201"/>
      <c r="SA7" s="201"/>
      <c r="SB7" s="201"/>
      <c r="SC7" s="201"/>
      <c r="SD7" s="201"/>
      <c r="SE7" s="201"/>
      <c r="SF7" s="201"/>
      <c r="SG7" s="201"/>
      <c r="SH7" s="201"/>
      <c r="SI7" s="201"/>
      <c r="SJ7" s="201"/>
      <c r="SK7" s="201"/>
      <c r="SL7" s="201"/>
      <c r="SM7" s="201"/>
      <c r="SN7" s="201"/>
      <c r="SO7" s="201"/>
      <c r="SP7" s="201"/>
      <c r="SQ7" s="201"/>
      <c r="SR7" s="201"/>
      <c r="SS7" s="201"/>
      <c r="ST7" s="201"/>
      <c r="SU7" s="201"/>
      <c r="SV7" s="201"/>
      <c r="SW7" s="201"/>
      <c r="SX7" s="201"/>
      <c r="SY7" s="201"/>
      <c r="SZ7" s="201"/>
      <c r="TA7" s="201"/>
      <c r="TB7" s="201"/>
      <c r="TC7" s="201"/>
      <c r="TD7" s="201"/>
      <c r="TE7" s="201"/>
      <c r="TF7" s="201"/>
      <c r="TG7" s="201"/>
      <c r="TH7" s="201"/>
      <c r="TI7" s="201"/>
      <c r="TJ7" s="201"/>
      <c r="TK7" s="201"/>
      <c r="TL7" s="201"/>
      <c r="TM7" s="201"/>
      <c r="TN7" s="201"/>
      <c r="TO7" s="201"/>
      <c r="TP7" s="201"/>
      <c r="TQ7" s="201"/>
      <c r="TR7" s="201"/>
      <c r="TS7" s="201"/>
      <c r="TT7" s="201"/>
      <c r="TU7" s="201"/>
      <c r="TV7" s="201"/>
      <c r="TW7" s="201"/>
      <c r="TX7" s="201"/>
      <c r="TY7" s="201"/>
      <c r="TZ7" s="201"/>
      <c r="UA7" s="201"/>
      <c r="UB7" s="201"/>
      <c r="UC7" s="201"/>
      <c r="UD7" s="201"/>
      <c r="UE7" s="201"/>
      <c r="UF7" s="201"/>
      <c r="UG7" s="201"/>
      <c r="UH7" s="201"/>
      <c r="UI7" s="201"/>
      <c r="UJ7" s="201"/>
      <c r="UK7" s="201"/>
      <c r="UL7" s="201"/>
      <c r="UM7" s="201"/>
      <c r="UN7" s="201"/>
      <c r="UO7" s="201"/>
      <c r="UP7" s="201"/>
      <c r="UQ7" s="201"/>
      <c r="UR7" s="201"/>
      <c r="US7" s="201"/>
      <c r="UT7" s="201"/>
      <c r="UU7" s="201"/>
      <c r="UV7" s="201"/>
      <c r="UW7" s="201"/>
      <c r="UX7" s="201"/>
      <c r="UY7" s="201"/>
      <c r="UZ7" s="201"/>
      <c r="VA7" s="201"/>
      <c r="VB7" s="201"/>
      <c r="VC7" s="201"/>
      <c r="VD7" s="201"/>
      <c r="VE7" s="201"/>
      <c r="VF7" s="201"/>
      <c r="VG7" s="201"/>
      <c r="VH7" s="201"/>
      <c r="VI7" s="201"/>
      <c r="VJ7" s="201"/>
      <c r="VK7" s="201"/>
      <c r="VL7" s="201"/>
      <c r="VM7" s="201"/>
      <c r="VN7" s="201"/>
      <c r="VO7" s="201"/>
      <c r="VP7" s="201"/>
      <c r="VQ7" s="201"/>
      <c r="VR7" s="201"/>
      <c r="VS7" s="201"/>
      <c r="VT7" s="201"/>
      <c r="VU7" s="201"/>
      <c r="VV7" s="201"/>
      <c r="VW7" s="201"/>
      <c r="VX7" s="201"/>
      <c r="VY7" s="201"/>
      <c r="VZ7" s="201"/>
      <c r="WA7" s="201"/>
      <c r="WB7" s="201"/>
      <c r="WC7" s="201"/>
      <c r="WD7" s="201"/>
      <c r="WE7" s="201"/>
      <c r="WF7" s="201"/>
      <c r="WG7" s="201"/>
      <c r="WH7" s="201"/>
      <c r="WI7" s="201"/>
      <c r="WJ7" s="201"/>
      <c r="WK7" s="201"/>
      <c r="WL7" s="201"/>
      <c r="WM7" s="201"/>
      <c r="WN7" s="201"/>
      <c r="WO7" s="201"/>
      <c r="WP7" s="201"/>
      <c r="WQ7" s="201"/>
      <c r="WR7" s="201"/>
      <c r="WS7" s="201"/>
      <c r="WT7" s="201"/>
      <c r="WU7" s="201"/>
      <c r="WV7" s="201"/>
      <c r="WW7" s="201"/>
      <c r="WX7" s="201"/>
      <c r="WY7" s="201"/>
      <c r="WZ7" s="201"/>
      <c r="XA7" s="201"/>
      <c r="XB7" s="201"/>
      <c r="XC7" s="201"/>
      <c r="XD7" s="201"/>
      <c r="XE7" s="201"/>
      <c r="XF7" s="201"/>
      <c r="XG7" s="201"/>
      <c r="XH7" s="201"/>
      <c r="XI7" s="201"/>
      <c r="XJ7" s="201"/>
      <c r="XK7" s="201"/>
      <c r="XL7" s="201"/>
      <c r="XM7" s="201"/>
      <c r="XN7" s="201"/>
      <c r="XO7" s="201"/>
      <c r="XP7" s="201"/>
      <c r="XQ7" s="201"/>
      <c r="XR7" s="201"/>
      <c r="XS7" s="201"/>
      <c r="XT7" s="201"/>
      <c r="XU7" s="201"/>
      <c r="XV7" s="201"/>
      <c r="XW7" s="201"/>
      <c r="XX7" s="201"/>
      <c r="XY7" s="201"/>
      <c r="XZ7" s="201"/>
      <c r="YA7" s="201"/>
      <c r="YB7" s="201"/>
      <c r="YC7" s="201"/>
      <c r="YD7" s="201"/>
      <c r="YE7" s="201"/>
      <c r="YF7" s="201"/>
      <c r="YG7" s="201"/>
      <c r="YH7" s="201"/>
      <c r="YI7" s="201"/>
      <c r="YJ7" s="201"/>
      <c r="YK7" s="201"/>
      <c r="YL7" s="201"/>
      <c r="YM7" s="201"/>
      <c r="YN7" s="201"/>
      <c r="YO7" s="201"/>
      <c r="YP7" s="201"/>
      <c r="YQ7" s="201"/>
      <c r="YR7" s="201"/>
      <c r="YS7" s="201"/>
      <c r="YT7" s="201"/>
      <c r="YU7" s="201"/>
      <c r="YV7" s="201"/>
      <c r="YW7" s="201"/>
      <c r="YX7" s="201"/>
      <c r="YY7" s="201"/>
      <c r="YZ7" s="201"/>
      <c r="ZA7" s="201"/>
      <c r="ZB7" s="201"/>
      <c r="ZC7" s="201"/>
      <c r="ZD7" s="201"/>
      <c r="ZE7" s="201"/>
      <c r="ZF7" s="201"/>
      <c r="ZG7" s="201"/>
      <c r="ZH7" s="201"/>
      <c r="ZI7" s="201"/>
      <c r="ZJ7" s="201"/>
      <c r="ZK7" s="201"/>
      <c r="ZL7" s="201"/>
      <c r="ZM7" s="201"/>
      <c r="ZN7" s="201"/>
      <c r="ZO7" s="201"/>
      <c r="ZP7" s="201"/>
      <c r="ZQ7" s="201"/>
      <c r="ZR7" s="201"/>
      <c r="ZS7" s="201"/>
      <c r="ZT7" s="201"/>
      <c r="ZU7" s="201"/>
      <c r="ZV7" s="201"/>
      <c r="ZW7" s="201"/>
      <c r="ZX7" s="201"/>
      <c r="ZY7" s="201"/>
      <c r="ZZ7" s="201"/>
      <c r="AAA7" s="201"/>
      <c r="AAB7" s="201"/>
      <c r="AAC7" s="201"/>
      <c r="AAD7" s="201"/>
      <c r="AAE7" s="201"/>
      <c r="AAF7" s="201"/>
      <c r="AAG7" s="201"/>
      <c r="AAH7" s="201"/>
      <c r="AAI7" s="201"/>
      <c r="AAJ7" s="201"/>
      <c r="AAK7" s="201"/>
      <c r="AAL7" s="201"/>
      <c r="AAM7" s="201"/>
      <c r="AAN7" s="201"/>
      <c r="AAO7" s="201"/>
      <c r="AAP7" s="201"/>
      <c r="AAQ7" s="201"/>
      <c r="AAR7" s="201"/>
      <c r="AAS7" s="201"/>
      <c r="AAT7" s="201"/>
      <c r="AAU7" s="201"/>
      <c r="AAV7" s="201"/>
      <c r="AAW7" s="201"/>
      <c r="AAX7" s="201"/>
      <c r="AAY7" s="201"/>
      <c r="AAZ7" s="201"/>
      <c r="ABA7" s="201"/>
      <c r="ABB7" s="201"/>
      <c r="ABC7" s="201"/>
      <c r="ABD7" s="201"/>
      <c r="ABE7" s="201"/>
      <c r="ABF7" s="201"/>
      <c r="ABG7" s="201"/>
      <c r="ABH7" s="201"/>
      <c r="ABI7" s="201"/>
      <c r="ABJ7" s="201"/>
      <c r="ABK7" s="201"/>
      <c r="ABL7" s="201"/>
      <c r="ABM7" s="201"/>
      <c r="ABN7" s="201"/>
      <c r="ABO7" s="201"/>
      <c r="ABP7" s="201"/>
      <c r="ABQ7" s="201"/>
      <c r="ABR7" s="201"/>
      <c r="ABS7" s="201"/>
      <c r="ABT7" s="201"/>
      <c r="ABU7" s="201"/>
      <c r="ABV7" s="201"/>
      <c r="ABW7" s="201"/>
      <c r="ABX7" s="201"/>
      <c r="ABY7" s="201"/>
      <c r="ABZ7" s="201"/>
      <c r="ACA7" s="201"/>
      <c r="ACB7" s="201"/>
      <c r="ACC7" s="201"/>
      <c r="ACD7" s="201"/>
      <c r="ACE7" s="201"/>
      <c r="ACF7" s="201"/>
      <c r="ACG7" s="201"/>
      <c r="ACH7" s="201"/>
      <c r="ACI7" s="201"/>
      <c r="ACJ7" s="201"/>
      <c r="ACK7" s="201"/>
      <c r="ACL7" s="201"/>
      <c r="ACM7" s="201"/>
      <c r="ACN7" s="201"/>
      <c r="ACO7" s="201"/>
      <c r="ACP7" s="201"/>
      <c r="ACQ7" s="201"/>
      <c r="ACR7" s="201"/>
      <c r="ACS7" s="201"/>
      <c r="ACT7" s="201"/>
      <c r="ACU7" s="201"/>
      <c r="ACV7" s="201"/>
      <c r="ACW7" s="201"/>
      <c r="ACX7" s="201"/>
      <c r="ACY7" s="201"/>
      <c r="ACZ7" s="201"/>
      <c r="ADA7" s="201"/>
      <c r="ADB7" s="201"/>
      <c r="ADC7" s="201"/>
      <c r="ADD7" s="201"/>
      <c r="ADE7" s="201"/>
      <c r="ADF7" s="201"/>
      <c r="ADG7" s="201"/>
      <c r="ADH7" s="201"/>
      <c r="ADI7" s="201"/>
      <c r="ADJ7" s="201"/>
      <c r="ADK7" s="201"/>
      <c r="ADL7" s="201"/>
      <c r="ADM7" s="201"/>
      <c r="ADN7" s="201"/>
      <c r="ADO7" s="201"/>
      <c r="ADP7" s="201"/>
      <c r="ADQ7" s="201"/>
      <c r="ADR7" s="201"/>
      <c r="ADS7" s="201"/>
      <c r="ADT7" s="201"/>
      <c r="ADU7" s="201"/>
      <c r="ADV7" s="201"/>
      <c r="ADW7" s="201"/>
      <c r="ADX7" s="201"/>
      <c r="ADY7" s="201"/>
      <c r="ADZ7" s="201"/>
      <c r="AEA7" s="201"/>
      <c r="AEB7" s="201"/>
      <c r="AEC7" s="201"/>
      <c r="AED7" s="201"/>
      <c r="AEE7" s="201"/>
      <c r="AEF7" s="201"/>
      <c r="AEG7" s="201"/>
      <c r="AEH7" s="201"/>
      <c r="AEI7" s="201"/>
      <c r="AEJ7" s="201"/>
      <c r="AEK7" s="201"/>
      <c r="AEL7" s="201"/>
      <c r="AEM7" s="201"/>
      <c r="AEN7" s="201"/>
      <c r="AEO7" s="201"/>
      <c r="AEP7" s="201"/>
      <c r="AEQ7" s="201"/>
      <c r="AER7" s="201"/>
      <c r="AES7" s="201"/>
      <c r="AET7" s="201"/>
      <c r="AEU7" s="201"/>
      <c r="AEV7" s="201"/>
      <c r="AEW7" s="201"/>
      <c r="AEX7" s="201"/>
      <c r="AEY7" s="201"/>
      <c r="AEZ7" s="201"/>
      <c r="AFA7" s="201"/>
      <c r="AFB7" s="201"/>
      <c r="AFC7" s="201"/>
      <c r="AFD7" s="201"/>
      <c r="AFE7" s="201"/>
      <c r="AFF7" s="201"/>
      <c r="AFG7" s="201"/>
      <c r="AFH7" s="201"/>
      <c r="AFI7" s="201"/>
      <c r="AFJ7" s="201"/>
      <c r="AFK7" s="201"/>
      <c r="AFL7" s="201"/>
      <c r="AFM7" s="201"/>
      <c r="AFN7" s="201"/>
      <c r="AFO7" s="201"/>
      <c r="AFP7" s="201"/>
      <c r="AFQ7" s="201"/>
      <c r="AFR7" s="201"/>
      <c r="AFS7" s="201"/>
      <c r="AFT7" s="201"/>
      <c r="AFU7" s="201"/>
      <c r="AFV7" s="201"/>
      <c r="AFW7" s="201"/>
      <c r="AFX7" s="201"/>
      <c r="AFY7" s="201"/>
      <c r="AFZ7" s="201"/>
      <c r="AGA7" s="201"/>
      <c r="AGB7" s="201"/>
      <c r="AGC7" s="201"/>
      <c r="AGD7" s="201"/>
      <c r="AGE7" s="201"/>
      <c r="AGF7" s="201"/>
      <c r="AGG7" s="201"/>
      <c r="AGH7" s="201"/>
      <c r="AGI7" s="201"/>
      <c r="AGJ7" s="201"/>
      <c r="AGK7" s="201"/>
      <c r="AGL7" s="201"/>
      <c r="AGM7" s="201"/>
      <c r="AGN7" s="201"/>
      <c r="AGO7" s="201"/>
      <c r="AGP7" s="201"/>
      <c r="AGQ7" s="201"/>
      <c r="AGR7" s="201"/>
      <c r="AGS7" s="201"/>
      <c r="AGT7" s="201"/>
      <c r="AGU7" s="201"/>
      <c r="AGV7" s="201"/>
      <c r="AGW7" s="201"/>
      <c r="AGX7" s="201"/>
      <c r="AGY7" s="201"/>
      <c r="AGZ7" s="201"/>
      <c r="AHA7" s="201"/>
      <c r="AHB7" s="201"/>
      <c r="AHC7" s="201"/>
      <c r="AHD7" s="201"/>
      <c r="AHE7" s="201"/>
      <c r="AHF7" s="201"/>
      <c r="AHG7" s="201"/>
      <c r="AHH7" s="201"/>
      <c r="AHI7" s="201"/>
      <c r="AHJ7" s="201"/>
      <c r="AHK7" s="201"/>
      <c r="AHL7" s="201"/>
      <c r="AHM7" s="201"/>
      <c r="AHN7" s="201"/>
      <c r="AHO7" s="201"/>
      <c r="AHP7" s="201"/>
      <c r="AHQ7" s="201"/>
      <c r="AHR7" s="201"/>
      <c r="AHS7" s="201"/>
      <c r="AHT7" s="201"/>
      <c r="AHU7" s="201"/>
      <c r="AHV7" s="201"/>
      <c r="AHW7" s="201"/>
      <c r="AHX7" s="201"/>
      <c r="AHY7" s="201"/>
      <c r="AHZ7" s="201"/>
      <c r="AIA7" s="201"/>
      <c r="AIB7" s="201"/>
      <c r="AIC7" s="201"/>
      <c r="AID7" s="201"/>
      <c r="AIE7" s="201"/>
      <c r="AIF7" s="201"/>
      <c r="AIG7" s="201"/>
      <c r="AIH7" s="201"/>
      <c r="AII7" s="201"/>
      <c r="AIJ7" s="201"/>
      <c r="AIK7" s="201"/>
      <c r="AIL7" s="201"/>
      <c r="AIM7" s="201"/>
      <c r="AIN7" s="201"/>
      <c r="AIO7" s="201"/>
      <c r="AIP7" s="201"/>
      <c r="AIQ7" s="201"/>
      <c r="AIR7" s="201"/>
      <c r="AIS7" s="201"/>
      <c r="AIT7" s="201"/>
      <c r="AIU7" s="201"/>
      <c r="AIV7" s="201"/>
      <c r="AIW7" s="201"/>
      <c r="AIX7" s="201"/>
      <c r="AIY7" s="201"/>
      <c r="AIZ7" s="201"/>
      <c r="AJA7" s="201"/>
      <c r="AJB7" s="201"/>
      <c r="AJC7" s="201"/>
      <c r="AJD7" s="201"/>
      <c r="AJE7" s="201"/>
      <c r="AJF7" s="201"/>
      <c r="AJG7" s="201"/>
      <c r="AJH7" s="201"/>
      <c r="AJI7" s="201"/>
      <c r="AJJ7" s="201"/>
      <c r="AJK7" s="201"/>
      <c r="AJL7" s="201"/>
      <c r="AJM7" s="201"/>
      <c r="AJN7" s="201"/>
      <c r="AJO7" s="201"/>
      <c r="AJP7" s="201"/>
      <c r="AJQ7" s="201"/>
      <c r="AJR7" s="201"/>
      <c r="AJS7" s="201"/>
      <c r="AJT7" s="201"/>
      <c r="AJU7" s="201"/>
      <c r="AJV7" s="201"/>
      <c r="AJW7" s="201"/>
      <c r="AJX7" s="201"/>
      <c r="AJY7" s="201"/>
      <c r="AJZ7" s="201"/>
      <c r="AKA7" s="201"/>
      <c r="AKB7" s="201"/>
      <c r="AKC7" s="201"/>
      <c r="AKD7" s="201"/>
      <c r="AKE7" s="201"/>
      <c r="AKF7" s="201"/>
      <c r="AKG7" s="201"/>
      <c r="AKH7" s="201"/>
      <c r="AKI7" s="201"/>
      <c r="AKJ7" s="201"/>
      <c r="AKK7" s="201"/>
      <c r="AKL7" s="201"/>
      <c r="AKM7" s="201"/>
      <c r="AKN7" s="201"/>
      <c r="AKO7" s="201"/>
      <c r="AKP7" s="201"/>
      <c r="AKQ7" s="201"/>
      <c r="AKR7" s="201"/>
      <c r="AKS7" s="201"/>
      <c r="AKT7" s="201"/>
      <c r="AKU7" s="201"/>
      <c r="AKV7" s="201"/>
      <c r="AKW7" s="201"/>
      <c r="AKX7" s="201"/>
      <c r="AKY7" s="201"/>
      <c r="AKZ7" s="201"/>
      <c r="ALA7" s="201"/>
      <c r="ALB7" s="201"/>
      <c r="ALC7" s="201"/>
      <c r="ALD7" s="201"/>
      <c r="ALE7" s="201"/>
      <c r="ALF7" s="201"/>
      <c r="ALG7" s="201"/>
      <c r="ALH7" s="201"/>
      <c r="ALI7" s="201"/>
      <c r="ALJ7" s="201"/>
      <c r="ALK7" s="201"/>
      <c r="ALL7" s="201"/>
      <c r="ALM7" s="201"/>
      <c r="ALN7" s="201"/>
      <c r="ALO7" s="201"/>
      <c r="ALP7" s="201"/>
      <c r="ALQ7" s="201"/>
      <c r="ALR7" s="201"/>
      <c r="ALS7" s="201"/>
      <c r="ALT7" s="201"/>
      <c r="ALU7" s="201"/>
      <c r="ALV7" s="201"/>
      <c r="ALW7" s="201"/>
      <c r="ALX7" s="201"/>
      <c r="ALY7" s="201"/>
      <c r="ALZ7" s="201"/>
      <c r="AMA7" s="201"/>
      <c r="AMB7" s="201"/>
      <c r="AMC7" s="201"/>
      <c r="AMD7" s="201"/>
      <c r="AME7" s="201"/>
      <c r="AMF7" s="201"/>
      <c r="AMG7" s="201"/>
      <c r="AMH7" s="201"/>
      <c r="AMI7" s="201"/>
      <c r="AMJ7" s="201"/>
      <c r="AMK7" s="201"/>
      <c r="AML7" s="201"/>
      <c r="AMM7" s="201"/>
      <c r="AMN7" s="201"/>
      <c r="AMO7" s="201"/>
      <c r="AMP7" s="201"/>
      <c r="AMQ7" s="201"/>
    </row>
    <row r="8" spans="1:1031" s="180" customFormat="1" ht="12.75" x14ac:dyDescent="0.2">
      <c r="A8" s="246">
        <v>101</v>
      </c>
      <c r="B8" s="247" t="s">
        <v>209</v>
      </c>
      <c r="C8" s="203">
        <v>194</v>
      </c>
      <c r="D8" s="220">
        <v>4</v>
      </c>
      <c r="E8" s="153">
        <v>11</v>
      </c>
      <c r="F8" s="153">
        <v>11</v>
      </c>
      <c r="G8" s="153">
        <v>26</v>
      </c>
      <c r="H8" s="153">
        <v>31</v>
      </c>
      <c r="I8" s="153">
        <v>4</v>
      </c>
      <c r="J8" s="153">
        <v>31</v>
      </c>
      <c r="K8" s="153">
        <v>6</v>
      </c>
      <c r="L8" s="153">
        <v>9</v>
      </c>
      <c r="M8" s="153">
        <v>19</v>
      </c>
      <c r="N8" s="153">
        <v>14</v>
      </c>
      <c r="O8" s="153">
        <v>22</v>
      </c>
      <c r="P8" s="204">
        <v>6</v>
      </c>
      <c r="Q8" s="108"/>
      <c r="R8" s="203">
        <v>2291</v>
      </c>
      <c r="S8" s="203">
        <v>2440</v>
      </c>
      <c r="T8" s="205">
        <v>48</v>
      </c>
      <c r="U8" s="203">
        <v>2488</v>
      </c>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c r="AMK8" s="108"/>
      <c r="AML8" s="108"/>
      <c r="AMM8" s="108"/>
      <c r="AMN8" s="108"/>
      <c r="AMO8" s="108"/>
      <c r="AMP8" s="108"/>
      <c r="AMQ8" s="108"/>
    </row>
    <row r="9" spans="1:1031" s="180" customFormat="1" ht="12.75" x14ac:dyDescent="0.2">
      <c r="A9" s="246">
        <v>102</v>
      </c>
      <c r="B9" s="247" t="s">
        <v>210</v>
      </c>
      <c r="C9" s="203">
        <v>52</v>
      </c>
      <c r="D9" s="220">
        <v>0</v>
      </c>
      <c r="E9" s="153">
        <v>5</v>
      </c>
      <c r="F9" s="153">
        <v>2</v>
      </c>
      <c r="G9" s="153">
        <v>3</v>
      </c>
      <c r="H9" s="153">
        <v>14</v>
      </c>
      <c r="I9" s="153">
        <v>2</v>
      </c>
      <c r="J9" s="153">
        <v>10</v>
      </c>
      <c r="K9" s="153">
        <v>4</v>
      </c>
      <c r="L9" s="153">
        <v>0</v>
      </c>
      <c r="M9" s="153">
        <v>0</v>
      </c>
      <c r="N9" s="153">
        <v>5</v>
      </c>
      <c r="O9" s="153">
        <v>3</v>
      </c>
      <c r="P9" s="204">
        <v>4</v>
      </c>
      <c r="Q9" s="108"/>
      <c r="R9" s="203">
        <v>400</v>
      </c>
      <c r="S9" s="203">
        <v>423</v>
      </c>
      <c r="T9" s="205">
        <v>7</v>
      </c>
      <c r="U9" s="203">
        <v>430</v>
      </c>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c r="AMK9" s="108"/>
      <c r="AML9" s="108"/>
      <c r="AMM9" s="108"/>
      <c r="AMN9" s="108"/>
      <c r="AMO9" s="108"/>
      <c r="AMP9" s="108"/>
      <c r="AMQ9" s="108"/>
    </row>
    <row r="10" spans="1:1031" s="180" customFormat="1" ht="12.75" x14ac:dyDescent="0.2">
      <c r="A10" s="246">
        <v>103</v>
      </c>
      <c r="B10" s="247" t="s">
        <v>211</v>
      </c>
      <c r="C10" s="203">
        <v>149</v>
      </c>
      <c r="D10" s="220">
        <v>4</v>
      </c>
      <c r="E10" s="153">
        <v>4</v>
      </c>
      <c r="F10" s="153">
        <v>11</v>
      </c>
      <c r="G10" s="153">
        <v>17</v>
      </c>
      <c r="H10" s="153">
        <v>40</v>
      </c>
      <c r="I10" s="153">
        <v>4</v>
      </c>
      <c r="J10" s="153">
        <v>20</v>
      </c>
      <c r="K10" s="153">
        <v>11</v>
      </c>
      <c r="L10" s="153">
        <v>4</v>
      </c>
      <c r="M10" s="153">
        <v>2</v>
      </c>
      <c r="N10" s="153">
        <v>16</v>
      </c>
      <c r="O10" s="153">
        <v>9</v>
      </c>
      <c r="P10" s="204">
        <v>7</v>
      </c>
      <c r="Q10" s="108"/>
      <c r="R10" s="203">
        <v>1936</v>
      </c>
      <c r="S10" s="203">
        <v>1966</v>
      </c>
      <c r="T10" s="205">
        <v>12</v>
      </c>
      <c r="U10" s="203">
        <v>1978</v>
      </c>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c r="AMK10" s="108"/>
      <c r="AML10" s="108"/>
      <c r="AMM10" s="108"/>
      <c r="AMN10" s="108"/>
      <c r="AMO10" s="108"/>
      <c r="AMP10" s="108"/>
      <c r="AMQ10" s="108"/>
    </row>
    <row r="11" spans="1:1031" s="180" customFormat="1" ht="12.75" x14ac:dyDescent="0.2">
      <c r="A11" s="246">
        <v>105</v>
      </c>
      <c r="B11" s="247" t="s">
        <v>212</v>
      </c>
      <c r="C11" s="248">
        <v>318</v>
      </c>
      <c r="D11" s="249">
        <v>11</v>
      </c>
      <c r="E11" s="250">
        <v>9</v>
      </c>
      <c r="F11" s="250">
        <v>31</v>
      </c>
      <c r="G11" s="250">
        <v>29</v>
      </c>
      <c r="H11" s="250">
        <v>67</v>
      </c>
      <c r="I11" s="250">
        <v>29</v>
      </c>
      <c r="J11" s="250">
        <v>35</v>
      </c>
      <c r="K11" s="250">
        <v>17</v>
      </c>
      <c r="L11" s="250">
        <v>5</v>
      </c>
      <c r="M11" s="250">
        <v>20</v>
      </c>
      <c r="N11" s="250">
        <v>21</v>
      </c>
      <c r="O11" s="250">
        <v>27</v>
      </c>
      <c r="P11" s="251">
        <v>17</v>
      </c>
      <c r="Q11" s="108"/>
      <c r="R11" s="248">
        <v>3795</v>
      </c>
      <c r="S11" s="248">
        <v>3921</v>
      </c>
      <c r="T11" s="252">
        <v>29</v>
      </c>
      <c r="U11" s="248">
        <v>3950</v>
      </c>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c r="AMK11" s="108"/>
      <c r="AML11" s="108"/>
      <c r="AMM11" s="108"/>
      <c r="AMN11" s="108"/>
      <c r="AMO11" s="108"/>
      <c r="AMP11" s="108"/>
      <c r="AMQ11" s="108"/>
    </row>
    <row r="12" spans="1:1031" s="180" customFormat="1" ht="12.75" x14ac:dyDescent="0.2">
      <c r="A12" s="246">
        <v>106</v>
      </c>
      <c r="B12" s="247" t="s">
        <v>213</v>
      </c>
      <c r="C12" s="248">
        <v>87</v>
      </c>
      <c r="D12" s="249">
        <v>2</v>
      </c>
      <c r="E12" s="250">
        <v>4</v>
      </c>
      <c r="F12" s="250">
        <v>3</v>
      </c>
      <c r="G12" s="250">
        <v>14</v>
      </c>
      <c r="H12" s="250">
        <v>21</v>
      </c>
      <c r="I12" s="250">
        <v>5</v>
      </c>
      <c r="J12" s="250">
        <v>18</v>
      </c>
      <c r="K12" s="250">
        <v>2</v>
      </c>
      <c r="L12" s="250">
        <v>1</v>
      </c>
      <c r="M12" s="250">
        <v>3</v>
      </c>
      <c r="N12" s="250">
        <v>9</v>
      </c>
      <c r="O12" s="250">
        <v>4</v>
      </c>
      <c r="P12" s="251">
        <v>1</v>
      </c>
      <c r="Q12" s="108"/>
      <c r="R12" s="248">
        <v>872</v>
      </c>
      <c r="S12" s="248">
        <v>912</v>
      </c>
      <c r="T12" s="252">
        <v>11</v>
      </c>
      <c r="U12" s="248">
        <v>923</v>
      </c>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c r="AMK12" s="108"/>
      <c r="AML12" s="108"/>
      <c r="AMM12" s="108"/>
      <c r="AMN12" s="108"/>
      <c r="AMO12" s="108"/>
      <c r="AMP12" s="108"/>
      <c r="AMQ12" s="108"/>
    </row>
    <row r="13" spans="1:1031" s="180" customFormat="1" ht="12.75" x14ac:dyDescent="0.2">
      <c r="A13" s="246">
        <v>107</v>
      </c>
      <c r="B13" s="247" t="s">
        <v>214</v>
      </c>
      <c r="C13" s="248">
        <v>59</v>
      </c>
      <c r="D13" s="249">
        <v>3</v>
      </c>
      <c r="E13" s="250">
        <v>3</v>
      </c>
      <c r="F13" s="250">
        <v>3</v>
      </c>
      <c r="G13" s="250">
        <v>5</v>
      </c>
      <c r="H13" s="250">
        <v>9</v>
      </c>
      <c r="I13" s="250">
        <v>5</v>
      </c>
      <c r="J13" s="250">
        <v>11</v>
      </c>
      <c r="K13" s="250">
        <v>2</v>
      </c>
      <c r="L13" s="250">
        <v>2</v>
      </c>
      <c r="M13" s="250">
        <v>6</v>
      </c>
      <c r="N13" s="250">
        <v>3</v>
      </c>
      <c r="O13" s="250">
        <v>4</v>
      </c>
      <c r="P13" s="251">
        <v>3</v>
      </c>
      <c r="Q13" s="108"/>
      <c r="R13" s="248">
        <v>700</v>
      </c>
      <c r="S13" s="248">
        <v>736</v>
      </c>
      <c r="T13" s="252">
        <v>4</v>
      </c>
      <c r="U13" s="248">
        <v>740</v>
      </c>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c r="AMK13" s="108"/>
      <c r="AML13" s="108"/>
      <c r="AMM13" s="108"/>
      <c r="AMN13" s="108"/>
      <c r="AMO13" s="108"/>
      <c r="AMP13" s="108"/>
      <c r="AMQ13" s="108"/>
    </row>
    <row r="14" spans="1:1031" s="180" customFormat="1" ht="12.75" x14ac:dyDescent="0.2">
      <c r="A14" s="246">
        <v>108</v>
      </c>
      <c r="B14" s="247" t="s">
        <v>215</v>
      </c>
      <c r="C14" s="248">
        <v>222</v>
      </c>
      <c r="D14" s="249">
        <v>11</v>
      </c>
      <c r="E14" s="250">
        <v>14</v>
      </c>
      <c r="F14" s="250">
        <v>14</v>
      </c>
      <c r="G14" s="250">
        <v>25</v>
      </c>
      <c r="H14" s="250">
        <v>29</v>
      </c>
      <c r="I14" s="250">
        <v>7</v>
      </c>
      <c r="J14" s="250">
        <v>44</v>
      </c>
      <c r="K14" s="250">
        <v>7</v>
      </c>
      <c r="L14" s="250">
        <v>7</v>
      </c>
      <c r="M14" s="250">
        <v>20</v>
      </c>
      <c r="N14" s="250">
        <v>15</v>
      </c>
      <c r="O14" s="250">
        <v>19</v>
      </c>
      <c r="P14" s="251">
        <v>10</v>
      </c>
      <c r="Q14" s="108"/>
      <c r="R14" s="248">
        <v>2450</v>
      </c>
      <c r="S14" s="248">
        <v>2581</v>
      </c>
      <c r="T14" s="252">
        <v>128</v>
      </c>
      <c r="U14" s="248">
        <v>2709</v>
      </c>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c r="AMK14" s="108"/>
      <c r="AML14" s="108"/>
      <c r="AMM14" s="108"/>
      <c r="AMN14" s="108"/>
      <c r="AMO14" s="108"/>
      <c r="AMP14" s="108"/>
      <c r="AMQ14" s="108"/>
    </row>
    <row r="15" spans="1:1031" s="180" customFormat="1" ht="12.75" x14ac:dyDescent="0.2">
      <c r="A15" s="246">
        <v>109</v>
      </c>
      <c r="B15" s="247" t="s">
        <v>216</v>
      </c>
      <c r="C15" s="248">
        <v>1115</v>
      </c>
      <c r="D15" s="249">
        <v>49</v>
      </c>
      <c r="E15" s="250">
        <v>79</v>
      </c>
      <c r="F15" s="250">
        <v>73</v>
      </c>
      <c r="G15" s="250">
        <v>157</v>
      </c>
      <c r="H15" s="250">
        <v>169</v>
      </c>
      <c r="I15" s="250">
        <v>66</v>
      </c>
      <c r="J15" s="250">
        <v>183</v>
      </c>
      <c r="K15" s="250">
        <v>50</v>
      </c>
      <c r="L15" s="250">
        <v>23</v>
      </c>
      <c r="M15" s="250">
        <v>44</v>
      </c>
      <c r="N15" s="250">
        <v>77</v>
      </c>
      <c r="O15" s="250">
        <v>85</v>
      </c>
      <c r="P15" s="251">
        <v>60</v>
      </c>
      <c r="Q15" s="108"/>
      <c r="R15" s="248">
        <v>9242</v>
      </c>
      <c r="S15" s="248">
        <v>9314</v>
      </c>
      <c r="T15" s="252">
        <v>90</v>
      </c>
      <c r="U15" s="248">
        <v>9404</v>
      </c>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c r="AMK15" s="108"/>
      <c r="AML15" s="108"/>
      <c r="AMM15" s="108"/>
      <c r="AMN15" s="108"/>
      <c r="AMO15" s="108"/>
      <c r="AMP15" s="108"/>
      <c r="AMQ15" s="108"/>
    </row>
    <row r="16" spans="1:1031" s="180" customFormat="1" ht="12.75" x14ac:dyDescent="0.2">
      <c r="A16" s="246">
        <v>110</v>
      </c>
      <c r="B16" s="247" t="s">
        <v>217</v>
      </c>
      <c r="C16" s="248">
        <v>56</v>
      </c>
      <c r="D16" s="249">
        <v>2</v>
      </c>
      <c r="E16" s="250">
        <v>3</v>
      </c>
      <c r="F16" s="250">
        <v>3</v>
      </c>
      <c r="G16" s="250">
        <v>6</v>
      </c>
      <c r="H16" s="250">
        <v>15</v>
      </c>
      <c r="I16" s="250">
        <v>2</v>
      </c>
      <c r="J16" s="250">
        <v>9</v>
      </c>
      <c r="K16" s="250">
        <v>1</v>
      </c>
      <c r="L16" s="250">
        <v>0</v>
      </c>
      <c r="M16" s="250">
        <v>2</v>
      </c>
      <c r="N16" s="250">
        <v>6</v>
      </c>
      <c r="O16" s="250">
        <v>5</v>
      </c>
      <c r="P16" s="251">
        <v>2</v>
      </c>
      <c r="Q16" s="108"/>
      <c r="R16" s="248">
        <v>743</v>
      </c>
      <c r="S16" s="248">
        <v>765</v>
      </c>
      <c r="T16" s="252">
        <v>25</v>
      </c>
      <c r="U16" s="248">
        <v>790</v>
      </c>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c r="AMK16" s="108"/>
      <c r="AML16" s="108"/>
      <c r="AMM16" s="108"/>
      <c r="AMN16" s="108"/>
      <c r="AMO16" s="108"/>
      <c r="AMP16" s="108"/>
      <c r="AMQ16" s="108"/>
    </row>
    <row r="17" spans="1:1031" s="180" customFormat="1" ht="12.75" x14ac:dyDescent="0.2">
      <c r="A17" s="246">
        <v>111</v>
      </c>
      <c r="B17" s="247" t="s">
        <v>218</v>
      </c>
      <c r="C17" s="248">
        <v>1177</v>
      </c>
      <c r="D17" s="249">
        <v>38</v>
      </c>
      <c r="E17" s="250">
        <v>65</v>
      </c>
      <c r="F17" s="250">
        <v>106</v>
      </c>
      <c r="G17" s="250">
        <v>153</v>
      </c>
      <c r="H17" s="250">
        <v>249</v>
      </c>
      <c r="I17" s="250">
        <v>48</v>
      </c>
      <c r="J17" s="250">
        <v>168</v>
      </c>
      <c r="K17" s="250">
        <v>63</v>
      </c>
      <c r="L17" s="250">
        <v>30</v>
      </c>
      <c r="M17" s="250">
        <v>36</v>
      </c>
      <c r="N17" s="250">
        <v>59</v>
      </c>
      <c r="O17" s="250">
        <v>97</v>
      </c>
      <c r="P17" s="251">
        <v>65</v>
      </c>
      <c r="Q17" s="108"/>
      <c r="R17" s="248">
        <v>13282</v>
      </c>
      <c r="S17" s="248">
        <v>13867</v>
      </c>
      <c r="T17" s="252">
        <v>36</v>
      </c>
      <c r="U17" s="248">
        <v>13903</v>
      </c>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c r="AMK17" s="108"/>
      <c r="AML17" s="108"/>
      <c r="AMM17" s="108"/>
      <c r="AMN17" s="108"/>
      <c r="AMO17" s="108"/>
      <c r="AMP17" s="108"/>
      <c r="AMQ17" s="108"/>
    </row>
    <row r="18" spans="1:1031" s="180" customFormat="1" ht="12.75" x14ac:dyDescent="0.2">
      <c r="A18" s="246">
        <v>112</v>
      </c>
      <c r="B18" s="247" t="s">
        <v>219</v>
      </c>
      <c r="C18" s="248">
        <v>12</v>
      </c>
      <c r="D18" s="249">
        <v>0</v>
      </c>
      <c r="E18" s="250">
        <v>1</v>
      </c>
      <c r="F18" s="250">
        <v>0</v>
      </c>
      <c r="G18" s="250">
        <v>2</v>
      </c>
      <c r="H18" s="250">
        <v>4</v>
      </c>
      <c r="I18" s="250">
        <v>0</v>
      </c>
      <c r="J18" s="250">
        <v>3</v>
      </c>
      <c r="K18" s="250">
        <v>0</v>
      </c>
      <c r="L18" s="250">
        <v>0</v>
      </c>
      <c r="M18" s="250">
        <v>0</v>
      </c>
      <c r="N18" s="250">
        <v>1</v>
      </c>
      <c r="O18" s="250">
        <v>1</v>
      </c>
      <c r="P18" s="251">
        <v>0</v>
      </c>
      <c r="Q18" s="108"/>
      <c r="R18" s="248">
        <v>152</v>
      </c>
      <c r="S18" s="248">
        <v>152</v>
      </c>
      <c r="T18" s="252">
        <v>7</v>
      </c>
      <c r="U18" s="248">
        <v>159</v>
      </c>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c r="AMK18" s="108"/>
      <c r="AML18" s="108"/>
      <c r="AMM18" s="108"/>
      <c r="AMN18" s="108"/>
      <c r="AMO18" s="108"/>
      <c r="AMP18" s="108"/>
      <c r="AMQ18" s="108"/>
    </row>
    <row r="19" spans="1:1031" s="180" customFormat="1" ht="12.75" x14ac:dyDescent="0.2">
      <c r="A19" s="246">
        <v>113</v>
      </c>
      <c r="B19" s="247" t="s">
        <v>220</v>
      </c>
      <c r="C19" s="248">
        <v>91</v>
      </c>
      <c r="D19" s="249">
        <v>7</v>
      </c>
      <c r="E19" s="250">
        <v>6</v>
      </c>
      <c r="F19" s="250">
        <v>5</v>
      </c>
      <c r="G19" s="250">
        <v>6</v>
      </c>
      <c r="H19" s="250">
        <v>20</v>
      </c>
      <c r="I19" s="250">
        <v>4</v>
      </c>
      <c r="J19" s="250">
        <v>18</v>
      </c>
      <c r="K19" s="250">
        <v>3</v>
      </c>
      <c r="L19" s="250">
        <v>0</v>
      </c>
      <c r="M19" s="250">
        <v>3</v>
      </c>
      <c r="N19" s="250">
        <v>7</v>
      </c>
      <c r="O19" s="250">
        <v>8</v>
      </c>
      <c r="P19" s="251">
        <v>4</v>
      </c>
      <c r="Q19" s="108"/>
      <c r="R19" s="248">
        <v>1429</v>
      </c>
      <c r="S19" s="248">
        <v>1474</v>
      </c>
      <c r="T19" s="252">
        <v>9</v>
      </c>
      <c r="U19" s="248">
        <v>1483</v>
      </c>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c r="AMK19" s="108"/>
      <c r="AML19" s="108"/>
      <c r="AMM19" s="108"/>
      <c r="AMN19" s="108"/>
      <c r="AMO19" s="108"/>
      <c r="AMP19" s="108"/>
      <c r="AMQ19" s="108"/>
    </row>
    <row r="20" spans="1:1031" s="180" customFormat="1" ht="12.75" x14ac:dyDescent="0.2">
      <c r="A20" s="246">
        <v>114</v>
      </c>
      <c r="B20" s="247" t="s">
        <v>221</v>
      </c>
      <c r="C20" s="248">
        <v>30</v>
      </c>
      <c r="D20" s="249">
        <v>1</v>
      </c>
      <c r="E20" s="250">
        <v>1</v>
      </c>
      <c r="F20" s="250">
        <v>1</v>
      </c>
      <c r="G20" s="250">
        <v>1</v>
      </c>
      <c r="H20" s="250">
        <v>7</v>
      </c>
      <c r="I20" s="250">
        <v>0</v>
      </c>
      <c r="J20" s="250">
        <v>9</v>
      </c>
      <c r="K20" s="250">
        <v>3</v>
      </c>
      <c r="L20" s="250">
        <v>0</v>
      </c>
      <c r="M20" s="250">
        <v>4</v>
      </c>
      <c r="N20" s="250">
        <v>1</v>
      </c>
      <c r="O20" s="250">
        <v>1</v>
      </c>
      <c r="P20" s="251">
        <v>1</v>
      </c>
      <c r="Q20" s="108"/>
      <c r="R20" s="248">
        <v>302</v>
      </c>
      <c r="S20" s="248">
        <v>324</v>
      </c>
      <c r="T20" s="252">
        <v>5</v>
      </c>
      <c r="U20" s="248">
        <v>329</v>
      </c>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c r="AMK20" s="108"/>
      <c r="AML20" s="108"/>
      <c r="AMM20" s="108"/>
      <c r="AMN20" s="108"/>
      <c r="AMO20" s="108"/>
      <c r="AMP20" s="108"/>
      <c r="AMQ20" s="108"/>
    </row>
    <row r="21" spans="1:1031" s="180" customFormat="1" ht="12.75" x14ac:dyDescent="0.2">
      <c r="A21" s="246">
        <v>115</v>
      </c>
      <c r="B21" s="247" t="s">
        <v>222</v>
      </c>
      <c r="C21" s="254" t="s">
        <v>135</v>
      </c>
      <c r="D21" s="255" t="s">
        <v>135</v>
      </c>
      <c r="E21" s="256" t="s">
        <v>135</v>
      </c>
      <c r="F21" s="256" t="s">
        <v>135</v>
      </c>
      <c r="G21" s="256" t="s">
        <v>135</v>
      </c>
      <c r="H21" s="256" t="s">
        <v>135</v>
      </c>
      <c r="I21" s="256" t="s">
        <v>135</v>
      </c>
      <c r="J21" s="256" t="s">
        <v>135</v>
      </c>
      <c r="K21" s="256" t="s">
        <v>135</v>
      </c>
      <c r="L21" s="256" t="s">
        <v>135</v>
      </c>
      <c r="M21" s="256" t="s">
        <v>135</v>
      </c>
      <c r="N21" s="256" t="s">
        <v>135</v>
      </c>
      <c r="O21" s="256" t="s">
        <v>135</v>
      </c>
      <c r="P21" s="257" t="s">
        <v>135</v>
      </c>
      <c r="Q21" s="108"/>
      <c r="R21" s="254">
        <v>0</v>
      </c>
      <c r="S21" s="254">
        <v>0</v>
      </c>
      <c r="T21" s="253">
        <v>2435</v>
      </c>
      <c r="U21" s="254">
        <v>2435</v>
      </c>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c r="AMK21" s="108"/>
      <c r="AML21" s="108"/>
      <c r="AMM21" s="108"/>
      <c r="AMN21" s="108"/>
      <c r="AMO21" s="108"/>
      <c r="AMP21" s="108"/>
      <c r="AMQ21" s="108"/>
    </row>
    <row r="22" spans="1:1031" s="180" customFormat="1" ht="12.75" x14ac:dyDescent="0.2">
      <c r="A22" s="246">
        <v>116</v>
      </c>
      <c r="B22" s="247" t="s">
        <v>223</v>
      </c>
      <c r="C22" s="248">
        <v>12</v>
      </c>
      <c r="D22" s="249">
        <v>0</v>
      </c>
      <c r="E22" s="250">
        <v>0</v>
      </c>
      <c r="F22" s="250">
        <v>1</v>
      </c>
      <c r="G22" s="250">
        <v>0</v>
      </c>
      <c r="H22" s="250">
        <v>2</v>
      </c>
      <c r="I22" s="250">
        <v>4</v>
      </c>
      <c r="J22" s="250">
        <v>2</v>
      </c>
      <c r="K22" s="250">
        <v>0</v>
      </c>
      <c r="L22" s="250">
        <v>0</v>
      </c>
      <c r="M22" s="250">
        <v>0</v>
      </c>
      <c r="N22" s="250">
        <v>0</v>
      </c>
      <c r="O22" s="250">
        <v>3</v>
      </c>
      <c r="P22" s="251">
        <v>0</v>
      </c>
      <c r="Q22" s="108"/>
      <c r="R22" s="248">
        <v>167</v>
      </c>
      <c r="S22" s="248">
        <v>171</v>
      </c>
      <c r="T22" s="252">
        <v>0</v>
      </c>
      <c r="U22" s="248">
        <v>171</v>
      </c>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c r="AMK22" s="108"/>
      <c r="AML22" s="108"/>
      <c r="AMM22" s="108"/>
      <c r="AMN22" s="108"/>
      <c r="AMO22" s="108"/>
      <c r="AMP22" s="108"/>
      <c r="AMQ22" s="108"/>
    </row>
    <row r="23" spans="1:1031" s="180" customFormat="1" ht="12.75" x14ac:dyDescent="0.2">
      <c r="A23" s="246">
        <v>117</v>
      </c>
      <c r="B23" s="247" t="s">
        <v>224</v>
      </c>
      <c r="C23" s="248">
        <v>548</v>
      </c>
      <c r="D23" s="249">
        <v>15</v>
      </c>
      <c r="E23" s="250">
        <v>38</v>
      </c>
      <c r="F23" s="250">
        <v>20</v>
      </c>
      <c r="G23" s="250">
        <v>70</v>
      </c>
      <c r="H23" s="250">
        <v>121</v>
      </c>
      <c r="I23" s="250">
        <v>31</v>
      </c>
      <c r="J23" s="250">
        <v>99</v>
      </c>
      <c r="K23" s="250">
        <v>15</v>
      </c>
      <c r="L23" s="250">
        <v>9</v>
      </c>
      <c r="M23" s="250">
        <v>21</v>
      </c>
      <c r="N23" s="250">
        <v>44</v>
      </c>
      <c r="O23" s="250">
        <v>46</v>
      </c>
      <c r="P23" s="251">
        <v>19</v>
      </c>
      <c r="Q23" s="108"/>
      <c r="R23" s="248">
        <v>5284</v>
      </c>
      <c r="S23" s="248">
        <v>5398</v>
      </c>
      <c r="T23" s="252">
        <v>73</v>
      </c>
      <c r="U23" s="248">
        <v>5471</v>
      </c>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c r="AMN23" s="108"/>
      <c r="AMO23" s="108"/>
      <c r="AMP23" s="108"/>
      <c r="AMQ23" s="108"/>
    </row>
    <row r="24" spans="1:1031" s="180" customFormat="1" ht="12.75" x14ac:dyDescent="0.2">
      <c r="A24" s="246">
        <v>118</v>
      </c>
      <c r="B24" s="247" t="s">
        <v>225</v>
      </c>
      <c r="C24" s="248">
        <v>41</v>
      </c>
      <c r="D24" s="249">
        <v>1</v>
      </c>
      <c r="E24" s="250">
        <v>1</v>
      </c>
      <c r="F24" s="250">
        <v>0</v>
      </c>
      <c r="G24" s="250">
        <v>2</v>
      </c>
      <c r="H24" s="250">
        <v>8</v>
      </c>
      <c r="I24" s="250">
        <v>1</v>
      </c>
      <c r="J24" s="250">
        <v>9</v>
      </c>
      <c r="K24" s="250">
        <v>0</v>
      </c>
      <c r="L24" s="250">
        <v>0</v>
      </c>
      <c r="M24" s="250">
        <v>9</v>
      </c>
      <c r="N24" s="250">
        <v>3</v>
      </c>
      <c r="O24" s="250">
        <v>1</v>
      </c>
      <c r="P24" s="251">
        <v>6</v>
      </c>
      <c r="Q24" s="108"/>
      <c r="R24" s="248">
        <v>453</v>
      </c>
      <c r="S24" s="248">
        <v>469</v>
      </c>
      <c r="T24" s="252">
        <v>14</v>
      </c>
      <c r="U24" s="248">
        <v>483</v>
      </c>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c r="AMK24" s="108"/>
      <c r="AML24" s="108"/>
      <c r="AMM24" s="108"/>
      <c r="AMN24" s="108"/>
      <c r="AMO24" s="108"/>
      <c r="AMP24" s="108"/>
      <c r="AMQ24" s="108"/>
    </row>
    <row r="25" spans="1:1031" s="180" customFormat="1" ht="12.75" x14ac:dyDescent="0.2">
      <c r="A25" s="246">
        <v>119</v>
      </c>
      <c r="B25" s="247" t="s">
        <v>226</v>
      </c>
      <c r="C25" s="248">
        <v>100</v>
      </c>
      <c r="D25" s="249">
        <v>4</v>
      </c>
      <c r="E25" s="250">
        <v>8</v>
      </c>
      <c r="F25" s="250">
        <v>6</v>
      </c>
      <c r="G25" s="250">
        <v>9</v>
      </c>
      <c r="H25" s="250">
        <v>19</v>
      </c>
      <c r="I25" s="250">
        <v>3</v>
      </c>
      <c r="J25" s="250">
        <v>16</v>
      </c>
      <c r="K25" s="250">
        <v>8</v>
      </c>
      <c r="L25" s="250">
        <v>2</v>
      </c>
      <c r="M25" s="250">
        <v>5</v>
      </c>
      <c r="N25" s="250">
        <v>10</v>
      </c>
      <c r="O25" s="250">
        <v>7</v>
      </c>
      <c r="P25" s="251">
        <v>3</v>
      </c>
      <c r="Q25" s="108"/>
      <c r="R25" s="248">
        <v>1184</v>
      </c>
      <c r="S25" s="248">
        <v>1238</v>
      </c>
      <c r="T25" s="252">
        <v>71</v>
      </c>
      <c r="U25" s="248">
        <v>1309</v>
      </c>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c r="AMK25" s="108"/>
      <c r="AML25" s="108"/>
      <c r="AMM25" s="108"/>
      <c r="AMN25" s="108"/>
      <c r="AMO25" s="108"/>
      <c r="AMP25" s="108"/>
      <c r="AMQ25" s="108"/>
    </row>
    <row r="26" spans="1:1031" s="180" customFormat="1" ht="12.75" x14ac:dyDescent="0.2">
      <c r="A26" s="246">
        <v>120</v>
      </c>
      <c r="B26" s="247" t="s">
        <v>227</v>
      </c>
      <c r="C26" s="248">
        <v>17</v>
      </c>
      <c r="D26" s="249">
        <v>1</v>
      </c>
      <c r="E26" s="250">
        <v>3</v>
      </c>
      <c r="F26" s="250">
        <v>0</v>
      </c>
      <c r="G26" s="250">
        <v>0</v>
      </c>
      <c r="H26" s="250">
        <v>1</v>
      </c>
      <c r="I26" s="250">
        <v>1</v>
      </c>
      <c r="J26" s="250">
        <v>0</v>
      </c>
      <c r="K26" s="250">
        <v>0</v>
      </c>
      <c r="L26" s="250">
        <v>0</v>
      </c>
      <c r="M26" s="250">
        <v>0</v>
      </c>
      <c r="N26" s="250">
        <v>11</v>
      </c>
      <c r="O26" s="250">
        <v>0</v>
      </c>
      <c r="P26" s="251">
        <v>0</v>
      </c>
      <c r="Q26" s="108"/>
      <c r="R26" s="248">
        <v>46</v>
      </c>
      <c r="S26" s="248">
        <v>48</v>
      </c>
      <c r="T26" s="252">
        <v>0</v>
      </c>
      <c r="U26" s="248">
        <v>48</v>
      </c>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c r="AMK26" s="108"/>
      <c r="AML26" s="108"/>
      <c r="AMM26" s="108"/>
      <c r="AMN26" s="108"/>
      <c r="AMO26" s="108"/>
      <c r="AMP26" s="108"/>
      <c r="AMQ26" s="108"/>
    </row>
    <row r="27" spans="1:1031" s="180" customFormat="1" ht="12.75" x14ac:dyDescent="0.2">
      <c r="A27" s="246">
        <v>121</v>
      </c>
      <c r="B27" s="247" t="s">
        <v>228</v>
      </c>
      <c r="C27" s="248">
        <v>116</v>
      </c>
      <c r="D27" s="249">
        <v>15</v>
      </c>
      <c r="E27" s="250">
        <v>11</v>
      </c>
      <c r="F27" s="250">
        <v>7</v>
      </c>
      <c r="G27" s="250">
        <v>9</v>
      </c>
      <c r="H27" s="250">
        <v>20</v>
      </c>
      <c r="I27" s="250">
        <v>7</v>
      </c>
      <c r="J27" s="250">
        <v>8</v>
      </c>
      <c r="K27" s="250">
        <v>0</v>
      </c>
      <c r="L27" s="250">
        <v>3</v>
      </c>
      <c r="M27" s="250">
        <v>19</v>
      </c>
      <c r="N27" s="250">
        <v>15</v>
      </c>
      <c r="O27" s="250">
        <v>0</v>
      </c>
      <c r="P27" s="251">
        <v>2</v>
      </c>
      <c r="Q27" s="108"/>
      <c r="R27" s="248">
        <v>954</v>
      </c>
      <c r="S27" s="248">
        <v>954</v>
      </c>
      <c r="T27" s="252">
        <v>3</v>
      </c>
      <c r="U27" s="248">
        <v>957</v>
      </c>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c r="AMK27" s="108"/>
      <c r="AML27" s="108"/>
      <c r="AMM27" s="108"/>
      <c r="AMN27" s="108"/>
      <c r="AMO27" s="108"/>
      <c r="AMP27" s="108"/>
      <c r="AMQ27" s="108"/>
    </row>
    <row r="28" spans="1:1031" s="180" customFormat="1" ht="12.75" x14ac:dyDescent="0.2">
      <c r="A28" s="246">
        <v>122</v>
      </c>
      <c r="B28" s="247" t="s">
        <v>229</v>
      </c>
      <c r="C28" s="248">
        <v>117</v>
      </c>
      <c r="D28" s="249">
        <v>1</v>
      </c>
      <c r="E28" s="250">
        <v>6</v>
      </c>
      <c r="F28" s="250">
        <v>7</v>
      </c>
      <c r="G28" s="250">
        <v>14</v>
      </c>
      <c r="H28" s="250">
        <v>32</v>
      </c>
      <c r="I28" s="250">
        <v>1</v>
      </c>
      <c r="J28" s="250">
        <v>29</v>
      </c>
      <c r="K28" s="250">
        <v>3</v>
      </c>
      <c r="L28" s="250">
        <v>0</v>
      </c>
      <c r="M28" s="250">
        <v>3</v>
      </c>
      <c r="N28" s="250">
        <v>14</v>
      </c>
      <c r="O28" s="250">
        <v>5</v>
      </c>
      <c r="P28" s="251">
        <v>2</v>
      </c>
      <c r="Q28" s="108"/>
      <c r="R28" s="248">
        <v>878</v>
      </c>
      <c r="S28" s="248">
        <v>918</v>
      </c>
      <c r="T28" s="252">
        <v>24</v>
      </c>
      <c r="U28" s="248">
        <v>942</v>
      </c>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c r="AMK28" s="108"/>
      <c r="AML28" s="108"/>
      <c r="AMM28" s="108"/>
      <c r="AMN28" s="108"/>
      <c r="AMO28" s="108"/>
      <c r="AMP28" s="108"/>
      <c r="AMQ28" s="108"/>
    </row>
    <row r="29" spans="1:1031" s="180" customFormat="1" ht="12.75" x14ac:dyDescent="0.2">
      <c r="A29" s="246">
        <v>123</v>
      </c>
      <c r="B29" s="247" t="s">
        <v>230</v>
      </c>
      <c r="C29" s="248">
        <v>822</v>
      </c>
      <c r="D29" s="249">
        <v>24</v>
      </c>
      <c r="E29" s="250">
        <v>56</v>
      </c>
      <c r="F29" s="250">
        <v>36</v>
      </c>
      <c r="G29" s="250">
        <v>112</v>
      </c>
      <c r="H29" s="250">
        <v>189</v>
      </c>
      <c r="I29" s="250">
        <v>33</v>
      </c>
      <c r="J29" s="250">
        <v>146</v>
      </c>
      <c r="K29" s="250">
        <v>28</v>
      </c>
      <c r="L29" s="250">
        <v>13</v>
      </c>
      <c r="M29" s="250">
        <v>40</v>
      </c>
      <c r="N29" s="250">
        <v>67</v>
      </c>
      <c r="O29" s="250">
        <v>50</v>
      </c>
      <c r="P29" s="251">
        <v>28</v>
      </c>
      <c r="Q29" s="108"/>
      <c r="R29" s="248">
        <v>7361</v>
      </c>
      <c r="S29" s="248">
        <v>7502</v>
      </c>
      <c r="T29" s="252">
        <v>37</v>
      </c>
      <c r="U29" s="248">
        <v>7539</v>
      </c>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c r="AMK29" s="108"/>
      <c r="AML29" s="108"/>
      <c r="AMM29" s="108"/>
      <c r="AMN29" s="108"/>
      <c r="AMO29" s="108"/>
      <c r="AMP29" s="108"/>
      <c r="AMQ29" s="108"/>
    </row>
    <row r="30" spans="1:1031" s="180" customFormat="1" ht="12.75" x14ac:dyDescent="0.2">
      <c r="A30" s="246">
        <v>124</v>
      </c>
      <c r="B30" s="247" t="s">
        <v>231</v>
      </c>
      <c r="C30" s="248">
        <v>197</v>
      </c>
      <c r="D30" s="249">
        <v>6</v>
      </c>
      <c r="E30" s="250">
        <v>13</v>
      </c>
      <c r="F30" s="250">
        <v>16</v>
      </c>
      <c r="G30" s="250">
        <v>30</v>
      </c>
      <c r="H30" s="250">
        <v>25</v>
      </c>
      <c r="I30" s="250">
        <v>8</v>
      </c>
      <c r="J30" s="250">
        <v>31</v>
      </c>
      <c r="K30" s="250">
        <v>11</v>
      </c>
      <c r="L30" s="250">
        <v>11</v>
      </c>
      <c r="M30" s="250">
        <v>7</v>
      </c>
      <c r="N30" s="250">
        <v>18</v>
      </c>
      <c r="O30" s="250">
        <v>11</v>
      </c>
      <c r="P30" s="251">
        <v>10</v>
      </c>
      <c r="Q30" s="108"/>
      <c r="R30" s="248">
        <v>3331</v>
      </c>
      <c r="S30" s="248">
        <v>3370</v>
      </c>
      <c r="T30" s="252">
        <v>15</v>
      </c>
      <c r="U30" s="248">
        <v>3385</v>
      </c>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c r="AMK30" s="108"/>
      <c r="AML30" s="108"/>
      <c r="AMM30" s="108"/>
      <c r="AMN30" s="108"/>
      <c r="AMO30" s="108"/>
      <c r="AMP30" s="108"/>
      <c r="AMQ30" s="108"/>
    </row>
    <row r="31" spans="1:1031" s="180" customFormat="1" ht="12.75" x14ac:dyDescent="0.2">
      <c r="A31" s="246">
        <v>125</v>
      </c>
      <c r="B31" s="247" t="s">
        <v>232</v>
      </c>
      <c r="C31" s="248">
        <v>174</v>
      </c>
      <c r="D31" s="249">
        <v>6</v>
      </c>
      <c r="E31" s="250">
        <v>14</v>
      </c>
      <c r="F31" s="250">
        <v>8</v>
      </c>
      <c r="G31" s="250">
        <v>23</v>
      </c>
      <c r="H31" s="250">
        <v>26</v>
      </c>
      <c r="I31" s="250">
        <v>10</v>
      </c>
      <c r="J31" s="250">
        <v>28</v>
      </c>
      <c r="K31" s="250">
        <v>5</v>
      </c>
      <c r="L31" s="250">
        <v>7</v>
      </c>
      <c r="M31" s="250">
        <v>9</v>
      </c>
      <c r="N31" s="250">
        <v>13</v>
      </c>
      <c r="O31" s="250">
        <v>16</v>
      </c>
      <c r="P31" s="251">
        <v>9</v>
      </c>
      <c r="Q31" s="108"/>
      <c r="R31" s="248">
        <v>1582</v>
      </c>
      <c r="S31" s="248">
        <v>1620</v>
      </c>
      <c r="T31" s="252">
        <v>10</v>
      </c>
      <c r="U31" s="248">
        <v>1630</v>
      </c>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c r="AMK31" s="108"/>
      <c r="AML31" s="108"/>
      <c r="AMM31" s="108"/>
      <c r="AMN31" s="108"/>
      <c r="AMO31" s="108"/>
      <c r="AMP31" s="108"/>
      <c r="AMQ31" s="108"/>
    </row>
    <row r="32" spans="1:1031" s="180" customFormat="1" ht="12.75" x14ac:dyDescent="0.2">
      <c r="A32" s="246">
        <v>126</v>
      </c>
      <c r="B32" s="247" t="s">
        <v>233</v>
      </c>
      <c r="C32" s="248">
        <v>130</v>
      </c>
      <c r="D32" s="249">
        <v>2</v>
      </c>
      <c r="E32" s="250">
        <v>6</v>
      </c>
      <c r="F32" s="250">
        <v>9</v>
      </c>
      <c r="G32" s="250">
        <v>19</v>
      </c>
      <c r="H32" s="250">
        <v>18</v>
      </c>
      <c r="I32" s="250">
        <v>8</v>
      </c>
      <c r="J32" s="250">
        <v>18</v>
      </c>
      <c r="K32" s="250">
        <v>6</v>
      </c>
      <c r="L32" s="250">
        <v>9</v>
      </c>
      <c r="M32" s="250">
        <v>6</v>
      </c>
      <c r="N32" s="250">
        <v>11</v>
      </c>
      <c r="O32" s="250">
        <v>8</v>
      </c>
      <c r="P32" s="251">
        <v>10</v>
      </c>
      <c r="Q32" s="108"/>
      <c r="R32" s="248">
        <v>1612</v>
      </c>
      <c r="S32" s="248">
        <v>1625</v>
      </c>
      <c r="T32" s="252">
        <v>11</v>
      </c>
      <c r="U32" s="248">
        <v>1636</v>
      </c>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c r="AMK32" s="108"/>
      <c r="AML32" s="108"/>
      <c r="AMM32" s="108"/>
      <c r="AMN32" s="108"/>
      <c r="AMO32" s="108"/>
      <c r="AMP32" s="108"/>
      <c r="AMQ32" s="108"/>
    </row>
    <row r="33" spans="1:1031" s="180" customFormat="1" ht="12.75" x14ac:dyDescent="0.2">
      <c r="A33" s="246">
        <v>127</v>
      </c>
      <c r="B33" s="247" t="s">
        <v>234</v>
      </c>
      <c r="C33" s="248">
        <v>183</v>
      </c>
      <c r="D33" s="249">
        <v>5</v>
      </c>
      <c r="E33" s="250">
        <v>20</v>
      </c>
      <c r="F33" s="250">
        <v>8</v>
      </c>
      <c r="G33" s="250">
        <v>16</v>
      </c>
      <c r="H33" s="250">
        <v>39</v>
      </c>
      <c r="I33" s="250">
        <v>7</v>
      </c>
      <c r="J33" s="250">
        <v>35</v>
      </c>
      <c r="K33" s="250">
        <v>7</v>
      </c>
      <c r="L33" s="250">
        <v>9</v>
      </c>
      <c r="M33" s="250">
        <v>8</v>
      </c>
      <c r="N33" s="250">
        <v>16</v>
      </c>
      <c r="O33" s="250">
        <v>10</v>
      </c>
      <c r="P33" s="251">
        <v>3</v>
      </c>
      <c r="Q33" s="108"/>
      <c r="R33" s="248">
        <v>2197</v>
      </c>
      <c r="S33" s="248">
        <v>2279</v>
      </c>
      <c r="T33" s="252">
        <v>82</v>
      </c>
      <c r="U33" s="248">
        <v>2361</v>
      </c>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c r="AMK33" s="108"/>
      <c r="AML33" s="108"/>
      <c r="AMM33" s="108"/>
      <c r="AMN33" s="108"/>
      <c r="AMO33" s="108"/>
      <c r="AMP33" s="108"/>
      <c r="AMQ33" s="108"/>
    </row>
    <row r="34" spans="1:1031" s="180" customFormat="1" ht="12.75" x14ac:dyDescent="0.2">
      <c r="A34" s="246">
        <v>128</v>
      </c>
      <c r="B34" s="247" t="s">
        <v>235</v>
      </c>
      <c r="C34" s="248">
        <v>78</v>
      </c>
      <c r="D34" s="249">
        <v>1</v>
      </c>
      <c r="E34" s="250">
        <v>16</v>
      </c>
      <c r="F34" s="250">
        <v>1</v>
      </c>
      <c r="G34" s="250">
        <v>4</v>
      </c>
      <c r="H34" s="250">
        <v>7</v>
      </c>
      <c r="I34" s="250">
        <v>2</v>
      </c>
      <c r="J34" s="250">
        <v>32</v>
      </c>
      <c r="K34" s="250">
        <v>0</v>
      </c>
      <c r="L34" s="250">
        <v>1</v>
      </c>
      <c r="M34" s="250">
        <v>0</v>
      </c>
      <c r="N34" s="250">
        <v>11</v>
      </c>
      <c r="O34" s="250">
        <v>2</v>
      </c>
      <c r="P34" s="251">
        <v>1</v>
      </c>
      <c r="Q34" s="108"/>
      <c r="R34" s="248">
        <v>989</v>
      </c>
      <c r="S34" s="248">
        <v>1035</v>
      </c>
      <c r="T34" s="252">
        <v>29</v>
      </c>
      <c r="U34" s="248">
        <v>1064</v>
      </c>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c r="AMK34" s="108"/>
      <c r="AML34" s="108"/>
      <c r="AMM34" s="108"/>
      <c r="AMN34" s="108"/>
      <c r="AMO34" s="108"/>
      <c r="AMP34" s="108"/>
      <c r="AMQ34" s="108"/>
    </row>
    <row r="35" spans="1:1031" s="180" customFormat="1" ht="12.75" x14ac:dyDescent="0.2">
      <c r="A35" s="246">
        <v>129</v>
      </c>
      <c r="B35" s="247" t="s">
        <v>236</v>
      </c>
      <c r="C35" s="248">
        <v>105</v>
      </c>
      <c r="D35" s="249">
        <v>5</v>
      </c>
      <c r="E35" s="250">
        <v>6</v>
      </c>
      <c r="F35" s="250">
        <v>3</v>
      </c>
      <c r="G35" s="250">
        <v>4</v>
      </c>
      <c r="H35" s="250">
        <v>17</v>
      </c>
      <c r="I35" s="250">
        <v>0</v>
      </c>
      <c r="J35" s="250">
        <v>32</v>
      </c>
      <c r="K35" s="250">
        <v>0</v>
      </c>
      <c r="L35" s="250">
        <v>2</v>
      </c>
      <c r="M35" s="250">
        <v>9</v>
      </c>
      <c r="N35" s="250">
        <v>11</v>
      </c>
      <c r="O35" s="250">
        <v>13</v>
      </c>
      <c r="P35" s="251">
        <v>3</v>
      </c>
      <c r="Q35" s="108"/>
      <c r="R35" s="248">
        <v>1223</v>
      </c>
      <c r="S35" s="248">
        <v>1295</v>
      </c>
      <c r="T35" s="252">
        <v>170</v>
      </c>
      <c r="U35" s="248">
        <v>1465</v>
      </c>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c r="AMK35" s="108"/>
      <c r="AML35" s="108"/>
      <c r="AMM35" s="108"/>
      <c r="AMN35" s="108"/>
      <c r="AMO35" s="108"/>
      <c r="AMP35" s="108"/>
      <c r="AMQ35" s="108"/>
    </row>
    <row r="36" spans="1:1031" s="180" customFormat="1" ht="12.75" x14ac:dyDescent="0.2">
      <c r="A36" s="246">
        <v>131</v>
      </c>
      <c r="B36" s="247" t="s">
        <v>237</v>
      </c>
      <c r="C36" s="248">
        <v>7</v>
      </c>
      <c r="D36" s="249">
        <v>0</v>
      </c>
      <c r="E36" s="250">
        <v>1</v>
      </c>
      <c r="F36" s="250">
        <v>0</v>
      </c>
      <c r="G36" s="250">
        <v>1</v>
      </c>
      <c r="H36" s="250">
        <v>1</v>
      </c>
      <c r="I36" s="250">
        <v>0</v>
      </c>
      <c r="J36" s="250">
        <v>1</v>
      </c>
      <c r="K36" s="250">
        <v>0</v>
      </c>
      <c r="L36" s="250">
        <v>0</v>
      </c>
      <c r="M36" s="250">
        <v>1</v>
      </c>
      <c r="N36" s="250">
        <v>1</v>
      </c>
      <c r="O36" s="250">
        <v>1</v>
      </c>
      <c r="P36" s="251">
        <v>0</v>
      </c>
      <c r="Q36" s="108"/>
      <c r="R36" s="248">
        <v>115</v>
      </c>
      <c r="S36" s="248">
        <v>115</v>
      </c>
      <c r="T36" s="252">
        <v>3</v>
      </c>
      <c r="U36" s="248">
        <v>118</v>
      </c>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c r="AMK36" s="108"/>
      <c r="AML36" s="108"/>
      <c r="AMM36" s="108"/>
      <c r="AMN36" s="108"/>
      <c r="AMO36" s="108"/>
      <c r="AMP36" s="108"/>
      <c r="AMQ36" s="108"/>
    </row>
    <row r="37" spans="1:1031" s="180" customFormat="1" ht="12.75" x14ac:dyDescent="0.2">
      <c r="A37" s="246">
        <v>132</v>
      </c>
      <c r="B37" s="247" t="s">
        <v>238</v>
      </c>
      <c r="C37" s="248">
        <v>156</v>
      </c>
      <c r="D37" s="249">
        <v>3</v>
      </c>
      <c r="E37" s="250">
        <v>3</v>
      </c>
      <c r="F37" s="250">
        <v>5</v>
      </c>
      <c r="G37" s="250">
        <v>16</v>
      </c>
      <c r="H37" s="250">
        <v>54</v>
      </c>
      <c r="I37" s="250">
        <v>7</v>
      </c>
      <c r="J37" s="250">
        <v>32</v>
      </c>
      <c r="K37" s="250">
        <v>4</v>
      </c>
      <c r="L37" s="250">
        <v>4</v>
      </c>
      <c r="M37" s="250">
        <v>9</v>
      </c>
      <c r="N37" s="250">
        <v>6</v>
      </c>
      <c r="O37" s="250">
        <v>8</v>
      </c>
      <c r="P37" s="251">
        <v>5</v>
      </c>
      <c r="Q37" s="108"/>
      <c r="R37" s="248">
        <v>1635</v>
      </c>
      <c r="S37" s="248">
        <v>1646</v>
      </c>
      <c r="T37" s="252">
        <v>27</v>
      </c>
      <c r="U37" s="248">
        <v>1673</v>
      </c>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c r="AMK37" s="108"/>
      <c r="AML37" s="108"/>
      <c r="AMM37" s="108"/>
      <c r="AMN37" s="108"/>
      <c r="AMO37" s="108"/>
      <c r="AMP37" s="108"/>
      <c r="AMQ37" s="108"/>
    </row>
    <row r="38" spans="1:1031" s="180" customFormat="1" ht="12.75" x14ac:dyDescent="0.2">
      <c r="A38" s="246">
        <v>133</v>
      </c>
      <c r="B38" s="247" t="s">
        <v>239</v>
      </c>
      <c r="C38" s="248">
        <v>421</v>
      </c>
      <c r="D38" s="249">
        <v>30</v>
      </c>
      <c r="E38" s="250">
        <v>34</v>
      </c>
      <c r="F38" s="250">
        <v>14</v>
      </c>
      <c r="G38" s="250">
        <v>22</v>
      </c>
      <c r="H38" s="250">
        <v>79</v>
      </c>
      <c r="I38" s="250">
        <v>28</v>
      </c>
      <c r="J38" s="250">
        <v>50</v>
      </c>
      <c r="K38" s="250">
        <v>17</v>
      </c>
      <c r="L38" s="250">
        <v>5</v>
      </c>
      <c r="M38" s="250">
        <v>30</v>
      </c>
      <c r="N38" s="250">
        <v>44</v>
      </c>
      <c r="O38" s="250">
        <v>43</v>
      </c>
      <c r="P38" s="251">
        <v>25</v>
      </c>
      <c r="Q38" s="108"/>
      <c r="R38" s="248">
        <v>1850</v>
      </c>
      <c r="S38" s="248">
        <v>1900</v>
      </c>
      <c r="T38" s="252">
        <v>35</v>
      </c>
      <c r="U38" s="248">
        <v>1935</v>
      </c>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c r="AMK38" s="108"/>
      <c r="AML38" s="108"/>
      <c r="AMM38" s="108"/>
      <c r="AMN38" s="108"/>
      <c r="AMO38" s="108"/>
      <c r="AMP38" s="108"/>
      <c r="AMQ38" s="108"/>
    </row>
    <row r="39" spans="1:1031" s="180" customFormat="1" ht="12.75" x14ac:dyDescent="0.2">
      <c r="A39" s="246">
        <v>134</v>
      </c>
      <c r="B39" s="247" t="s">
        <v>240</v>
      </c>
      <c r="C39" s="248">
        <v>409</v>
      </c>
      <c r="D39" s="249">
        <v>9</v>
      </c>
      <c r="E39" s="250">
        <v>18</v>
      </c>
      <c r="F39" s="250">
        <v>17</v>
      </c>
      <c r="G39" s="250">
        <v>58</v>
      </c>
      <c r="H39" s="250">
        <v>105</v>
      </c>
      <c r="I39" s="250">
        <v>12</v>
      </c>
      <c r="J39" s="250">
        <v>90</v>
      </c>
      <c r="K39" s="250">
        <v>11</v>
      </c>
      <c r="L39" s="250">
        <v>4</v>
      </c>
      <c r="M39" s="250">
        <v>20</v>
      </c>
      <c r="N39" s="250">
        <v>41</v>
      </c>
      <c r="O39" s="250">
        <v>14</v>
      </c>
      <c r="P39" s="251">
        <v>10</v>
      </c>
      <c r="Q39" s="108"/>
      <c r="R39" s="248">
        <v>4475</v>
      </c>
      <c r="S39" s="248">
        <v>4699</v>
      </c>
      <c r="T39" s="252">
        <v>146</v>
      </c>
      <c r="U39" s="248">
        <v>4845</v>
      </c>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c r="AMK39" s="108"/>
      <c r="AML39" s="108"/>
      <c r="AMM39" s="108"/>
      <c r="AMN39" s="108"/>
      <c r="AMO39" s="108"/>
      <c r="AMP39" s="108"/>
      <c r="AMQ39" s="108"/>
    </row>
    <row r="40" spans="1:1031" s="180" customFormat="1" ht="12.75" x14ac:dyDescent="0.2">
      <c r="A40" s="246">
        <v>135</v>
      </c>
      <c r="B40" s="247" t="s">
        <v>241</v>
      </c>
      <c r="C40" s="248">
        <v>124</v>
      </c>
      <c r="D40" s="249">
        <v>7</v>
      </c>
      <c r="E40" s="250">
        <v>5</v>
      </c>
      <c r="F40" s="250">
        <v>5</v>
      </c>
      <c r="G40" s="250">
        <v>6</v>
      </c>
      <c r="H40" s="250">
        <v>45</v>
      </c>
      <c r="I40" s="250">
        <v>2</v>
      </c>
      <c r="J40" s="250">
        <v>16</v>
      </c>
      <c r="K40" s="250">
        <v>6</v>
      </c>
      <c r="L40" s="250">
        <v>1</v>
      </c>
      <c r="M40" s="250">
        <v>13</v>
      </c>
      <c r="N40" s="250">
        <v>5</v>
      </c>
      <c r="O40" s="250">
        <v>8</v>
      </c>
      <c r="P40" s="251">
        <v>5</v>
      </c>
      <c r="Q40" s="108"/>
      <c r="R40" s="248">
        <v>983</v>
      </c>
      <c r="S40" s="248">
        <v>1000</v>
      </c>
      <c r="T40" s="252">
        <v>17</v>
      </c>
      <c r="U40" s="248">
        <v>1017</v>
      </c>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c r="AMK40" s="108"/>
      <c r="AML40" s="108"/>
      <c r="AMM40" s="108"/>
      <c r="AMN40" s="108"/>
      <c r="AMO40" s="108"/>
      <c r="AMP40" s="108"/>
      <c r="AMQ40" s="108"/>
    </row>
    <row r="41" spans="1:1031" s="180" customFormat="1" ht="12.75" x14ac:dyDescent="0.2">
      <c r="A41" s="246">
        <v>136</v>
      </c>
      <c r="B41" s="247" t="s">
        <v>242</v>
      </c>
      <c r="C41" s="248">
        <v>84</v>
      </c>
      <c r="D41" s="249">
        <v>1</v>
      </c>
      <c r="E41" s="250">
        <v>4</v>
      </c>
      <c r="F41" s="250">
        <v>4</v>
      </c>
      <c r="G41" s="250">
        <v>9</v>
      </c>
      <c r="H41" s="250">
        <v>25</v>
      </c>
      <c r="I41" s="250">
        <v>2</v>
      </c>
      <c r="J41" s="250">
        <v>16</v>
      </c>
      <c r="K41" s="250">
        <v>1</v>
      </c>
      <c r="L41" s="250">
        <v>0</v>
      </c>
      <c r="M41" s="250">
        <v>5</v>
      </c>
      <c r="N41" s="250">
        <v>4</v>
      </c>
      <c r="O41" s="250">
        <v>11</v>
      </c>
      <c r="P41" s="251">
        <v>2</v>
      </c>
      <c r="Q41" s="108"/>
      <c r="R41" s="248">
        <v>872</v>
      </c>
      <c r="S41" s="248">
        <v>890</v>
      </c>
      <c r="T41" s="252">
        <v>3</v>
      </c>
      <c r="U41" s="248">
        <v>893</v>
      </c>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c r="AMK41" s="108"/>
      <c r="AML41" s="108"/>
      <c r="AMM41" s="108"/>
      <c r="AMN41" s="108"/>
      <c r="AMO41" s="108"/>
      <c r="AMP41" s="108"/>
      <c r="AMQ41" s="108"/>
    </row>
    <row r="42" spans="1:1031" s="180" customFormat="1" ht="12.75" x14ac:dyDescent="0.2">
      <c r="A42" s="246">
        <v>137</v>
      </c>
      <c r="B42" s="247" t="s">
        <v>243</v>
      </c>
      <c r="C42" s="248">
        <v>5</v>
      </c>
      <c r="D42" s="249">
        <v>0</v>
      </c>
      <c r="E42" s="250">
        <v>0</v>
      </c>
      <c r="F42" s="250">
        <v>0</v>
      </c>
      <c r="G42" s="250">
        <v>0</v>
      </c>
      <c r="H42" s="250">
        <v>1</v>
      </c>
      <c r="I42" s="250">
        <v>0</v>
      </c>
      <c r="J42" s="250">
        <v>3</v>
      </c>
      <c r="K42" s="250">
        <v>0</v>
      </c>
      <c r="L42" s="250">
        <v>0</v>
      </c>
      <c r="M42" s="250">
        <v>0</v>
      </c>
      <c r="N42" s="250">
        <v>1</v>
      </c>
      <c r="O42" s="250">
        <v>0</v>
      </c>
      <c r="P42" s="251">
        <v>0</v>
      </c>
      <c r="Q42" s="108"/>
      <c r="R42" s="248">
        <v>216</v>
      </c>
      <c r="S42" s="248">
        <v>233</v>
      </c>
      <c r="T42" s="252">
        <v>9</v>
      </c>
      <c r="U42" s="248">
        <v>242</v>
      </c>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c r="AMK42" s="108"/>
      <c r="AML42" s="108"/>
      <c r="AMM42" s="108"/>
      <c r="AMN42" s="108"/>
      <c r="AMO42" s="108"/>
      <c r="AMP42" s="108"/>
      <c r="AMQ42" s="108"/>
    </row>
    <row r="43" spans="1:1031" s="180" customFormat="1" ht="12.75" x14ac:dyDescent="0.2">
      <c r="A43" s="223">
        <v>138</v>
      </c>
      <c r="B43" s="259" t="s">
        <v>244</v>
      </c>
      <c r="C43" s="258">
        <v>16</v>
      </c>
      <c r="D43" s="260">
        <v>0</v>
      </c>
      <c r="E43" s="261">
        <v>1</v>
      </c>
      <c r="F43" s="261">
        <v>1</v>
      </c>
      <c r="G43" s="261">
        <v>2</v>
      </c>
      <c r="H43" s="261">
        <v>4</v>
      </c>
      <c r="I43" s="261">
        <v>0</v>
      </c>
      <c r="J43" s="261">
        <v>5</v>
      </c>
      <c r="K43" s="261">
        <v>1</v>
      </c>
      <c r="L43" s="261">
        <v>0</v>
      </c>
      <c r="M43" s="261">
        <v>0</v>
      </c>
      <c r="N43" s="261">
        <v>1</v>
      </c>
      <c r="O43" s="261">
        <v>0</v>
      </c>
      <c r="P43" s="262">
        <v>1</v>
      </c>
      <c r="Q43" s="108"/>
      <c r="R43" s="258">
        <v>221</v>
      </c>
      <c r="S43" s="258">
        <v>224</v>
      </c>
      <c r="T43" s="263">
        <v>4</v>
      </c>
      <c r="U43" s="258">
        <v>228</v>
      </c>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c r="AMK43" s="108"/>
      <c r="AML43" s="108"/>
      <c r="AMM43" s="108"/>
      <c r="AMN43" s="108"/>
      <c r="AMO43" s="108"/>
      <c r="AMP43" s="108"/>
      <c r="AMQ43" s="108"/>
    </row>
    <row r="44" spans="1:1031" s="233" customFormat="1" ht="12.75" x14ac:dyDescent="0.2">
      <c r="A44" s="265"/>
      <c r="B44" s="266" t="s">
        <v>190</v>
      </c>
      <c r="C44" s="264">
        <v>4727</v>
      </c>
      <c r="D44" s="267">
        <v>148</v>
      </c>
      <c r="E44" s="232">
        <v>378</v>
      </c>
      <c r="F44" s="232">
        <v>417</v>
      </c>
      <c r="G44" s="232">
        <v>534</v>
      </c>
      <c r="H44" s="232">
        <v>773</v>
      </c>
      <c r="I44" s="232">
        <v>283</v>
      </c>
      <c r="J44" s="232">
        <v>781</v>
      </c>
      <c r="K44" s="232">
        <v>205</v>
      </c>
      <c r="L44" s="232">
        <v>81</v>
      </c>
      <c r="M44" s="232">
        <v>186</v>
      </c>
      <c r="N44" s="232">
        <v>386</v>
      </c>
      <c r="O44" s="232">
        <v>316</v>
      </c>
      <c r="P44" s="268">
        <v>239</v>
      </c>
      <c r="Q44" s="201"/>
      <c r="R44" s="264">
        <v>32127</v>
      </c>
      <c r="S44" s="232">
        <v>33007</v>
      </c>
      <c r="T44" s="269">
        <v>3542</v>
      </c>
      <c r="U44" s="264">
        <v>36549</v>
      </c>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c r="KQ44" s="201"/>
      <c r="KR44" s="201"/>
      <c r="KS44" s="201"/>
      <c r="KT44" s="201"/>
      <c r="KU44" s="201"/>
      <c r="KV44" s="201"/>
      <c r="KW44" s="201"/>
      <c r="KX44" s="201"/>
      <c r="KY44" s="201"/>
      <c r="KZ44" s="201"/>
      <c r="LA44" s="201"/>
      <c r="LB44" s="201"/>
      <c r="LC44" s="201"/>
      <c r="LD44" s="201"/>
      <c r="LE44" s="201"/>
      <c r="LF44" s="201"/>
      <c r="LG44" s="201"/>
      <c r="LH44" s="201"/>
      <c r="LI44" s="201"/>
      <c r="LJ44" s="201"/>
      <c r="LK44" s="201"/>
      <c r="LL44" s="201"/>
      <c r="LM44" s="201"/>
      <c r="LN44" s="201"/>
      <c r="LO44" s="201"/>
      <c r="LP44" s="201"/>
      <c r="LQ44" s="201"/>
      <c r="LR44" s="201"/>
      <c r="LS44" s="201"/>
      <c r="LT44" s="201"/>
      <c r="LU44" s="201"/>
      <c r="LV44" s="201"/>
      <c r="LW44" s="201"/>
      <c r="LX44" s="201"/>
      <c r="LY44" s="201"/>
      <c r="LZ44" s="201"/>
      <c r="MA44" s="201"/>
      <c r="MB44" s="201"/>
      <c r="MC44" s="201"/>
      <c r="MD44" s="201"/>
      <c r="ME44" s="201"/>
      <c r="MF44" s="201"/>
      <c r="MG44" s="201"/>
      <c r="MH44" s="201"/>
      <c r="MI44" s="201"/>
      <c r="MJ44" s="201"/>
      <c r="MK44" s="201"/>
      <c r="ML44" s="201"/>
      <c r="MM44" s="201"/>
      <c r="MN44" s="201"/>
      <c r="MO44" s="201"/>
      <c r="MP44" s="201"/>
      <c r="MQ44" s="201"/>
      <c r="MR44" s="201"/>
      <c r="MS44" s="201"/>
      <c r="MT44" s="201"/>
      <c r="MU44" s="201"/>
      <c r="MV44" s="201"/>
      <c r="MW44" s="201"/>
      <c r="MX44" s="201"/>
      <c r="MY44" s="201"/>
      <c r="MZ44" s="201"/>
      <c r="NA44" s="201"/>
      <c r="NB44" s="201"/>
      <c r="NC44" s="201"/>
      <c r="ND44" s="201"/>
      <c r="NE44" s="201"/>
      <c r="NF44" s="201"/>
      <c r="NG44" s="201"/>
      <c r="NH44" s="201"/>
      <c r="NI44" s="201"/>
      <c r="NJ44" s="201"/>
      <c r="NK44" s="201"/>
      <c r="NL44" s="201"/>
      <c r="NM44" s="201"/>
      <c r="NN44" s="201"/>
      <c r="NO44" s="201"/>
      <c r="NP44" s="201"/>
      <c r="NQ44" s="201"/>
      <c r="NR44" s="201"/>
      <c r="NS44" s="201"/>
      <c r="NT44" s="201"/>
      <c r="NU44" s="201"/>
      <c r="NV44" s="201"/>
      <c r="NW44" s="201"/>
      <c r="NX44" s="201"/>
      <c r="NY44" s="201"/>
      <c r="NZ44" s="201"/>
      <c r="OA44" s="201"/>
      <c r="OB44" s="201"/>
      <c r="OC44" s="201"/>
      <c r="OD44" s="201"/>
      <c r="OE44" s="201"/>
      <c r="OF44" s="201"/>
      <c r="OG44" s="201"/>
      <c r="OH44" s="201"/>
      <c r="OI44" s="201"/>
      <c r="OJ44" s="201"/>
      <c r="OK44" s="201"/>
      <c r="OL44" s="201"/>
      <c r="OM44" s="201"/>
      <c r="ON44" s="201"/>
      <c r="OO44" s="201"/>
      <c r="OP44" s="201"/>
      <c r="OQ44" s="201"/>
      <c r="OR44" s="201"/>
      <c r="OS44" s="201"/>
      <c r="OT44" s="201"/>
      <c r="OU44" s="201"/>
      <c r="OV44" s="201"/>
      <c r="OW44" s="201"/>
      <c r="OX44" s="201"/>
      <c r="OY44" s="201"/>
      <c r="OZ44" s="201"/>
      <c r="PA44" s="201"/>
      <c r="PB44" s="201"/>
      <c r="PC44" s="201"/>
      <c r="PD44" s="201"/>
      <c r="PE44" s="201"/>
      <c r="PF44" s="201"/>
      <c r="PG44" s="201"/>
      <c r="PH44" s="201"/>
      <c r="PI44" s="201"/>
      <c r="PJ44" s="201"/>
      <c r="PK44" s="201"/>
      <c r="PL44" s="201"/>
      <c r="PM44" s="201"/>
      <c r="PN44" s="201"/>
      <c r="PO44" s="201"/>
      <c r="PP44" s="201"/>
      <c r="PQ44" s="201"/>
      <c r="PR44" s="201"/>
      <c r="PS44" s="201"/>
      <c r="PT44" s="201"/>
      <c r="PU44" s="201"/>
      <c r="PV44" s="201"/>
      <c r="PW44" s="201"/>
      <c r="PX44" s="201"/>
      <c r="PY44" s="201"/>
      <c r="PZ44" s="201"/>
      <c r="QA44" s="201"/>
      <c r="QB44" s="201"/>
      <c r="QC44" s="201"/>
      <c r="QD44" s="201"/>
      <c r="QE44" s="201"/>
      <c r="QF44" s="201"/>
      <c r="QG44" s="201"/>
      <c r="QH44" s="201"/>
      <c r="QI44" s="201"/>
      <c r="QJ44" s="201"/>
      <c r="QK44" s="201"/>
      <c r="QL44" s="201"/>
      <c r="QM44" s="201"/>
      <c r="QN44" s="201"/>
      <c r="QO44" s="201"/>
      <c r="QP44" s="201"/>
      <c r="QQ44" s="201"/>
      <c r="QR44" s="201"/>
      <c r="QS44" s="201"/>
      <c r="QT44" s="201"/>
      <c r="QU44" s="201"/>
      <c r="QV44" s="201"/>
      <c r="QW44" s="201"/>
      <c r="QX44" s="201"/>
      <c r="QY44" s="201"/>
      <c r="QZ44" s="201"/>
      <c r="RA44" s="201"/>
      <c r="RB44" s="201"/>
      <c r="RC44" s="201"/>
      <c r="RD44" s="201"/>
      <c r="RE44" s="201"/>
      <c r="RF44" s="201"/>
      <c r="RG44" s="201"/>
      <c r="RH44" s="201"/>
      <c r="RI44" s="201"/>
      <c r="RJ44" s="201"/>
      <c r="RK44" s="201"/>
      <c r="RL44" s="201"/>
      <c r="RM44" s="201"/>
      <c r="RN44" s="201"/>
      <c r="RO44" s="201"/>
      <c r="RP44" s="201"/>
      <c r="RQ44" s="201"/>
      <c r="RR44" s="201"/>
      <c r="RS44" s="201"/>
      <c r="RT44" s="201"/>
      <c r="RU44" s="201"/>
      <c r="RV44" s="201"/>
      <c r="RW44" s="201"/>
      <c r="RX44" s="201"/>
      <c r="RY44" s="201"/>
      <c r="RZ44" s="201"/>
      <c r="SA44" s="201"/>
      <c r="SB44" s="201"/>
      <c r="SC44" s="201"/>
      <c r="SD44" s="201"/>
      <c r="SE44" s="201"/>
      <c r="SF44" s="201"/>
      <c r="SG44" s="201"/>
      <c r="SH44" s="201"/>
      <c r="SI44" s="201"/>
      <c r="SJ44" s="201"/>
      <c r="SK44" s="201"/>
      <c r="SL44" s="201"/>
      <c r="SM44" s="201"/>
      <c r="SN44" s="201"/>
      <c r="SO44" s="201"/>
      <c r="SP44" s="201"/>
      <c r="SQ44" s="201"/>
      <c r="SR44" s="201"/>
      <c r="SS44" s="201"/>
      <c r="ST44" s="201"/>
      <c r="SU44" s="201"/>
      <c r="SV44" s="201"/>
      <c r="SW44" s="201"/>
      <c r="SX44" s="201"/>
      <c r="SY44" s="201"/>
      <c r="SZ44" s="201"/>
      <c r="TA44" s="201"/>
      <c r="TB44" s="201"/>
      <c r="TC44" s="201"/>
      <c r="TD44" s="201"/>
      <c r="TE44" s="201"/>
      <c r="TF44" s="201"/>
      <c r="TG44" s="201"/>
      <c r="TH44" s="201"/>
      <c r="TI44" s="201"/>
      <c r="TJ44" s="201"/>
      <c r="TK44" s="201"/>
      <c r="TL44" s="201"/>
      <c r="TM44" s="201"/>
      <c r="TN44" s="201"/>
      <c r="TO44" s="201"/>
      <c r="TP44" s="201"/>
      <c r="TQ44" s="201"/>
      <c r="TR44" s="201"/>
      <c r="TS44" s="201"/>
      <c r="TT44" s="201"/>
      <c r="TU44" s="201"/>
      <c r="TV44" s="201"/>
      <c r="TW44" s="201"/>
      <c r="TX44" s="201"/>
      <c r="TY44" s="201"/>
      <c r="TZ44" s="201"/>
      <c r="UA44" s="201"/>
      <c r="UB44" s="201"/>
      <c r="UC44" s="201"/>
      <c r="UD44" s="201"/>
      <c r="UE44" s="201"/>
      <c r="UF44" s="201"/>
      <c r="UG44" s="201"/>
      <c r="UH44" s="201"/>
      <c r="UI44" s="201"/>
      <c r="UJ44" s="201"/>
      <c r="UK44" s="201"/>
      <c r="UL44" s="201"/>
      <c r="UM44" s="201"/>
      <c r="UN44" s="201"/>
      <c r="UO44" s="201"/>
      <c r="UP44" s="201"/>
      <c r="UQ44" s="201"/>
      <c r="UR44" s="201"/>
      <c r="US44" s="201"/>
      <c r="UT44" s="201"/>
      <c r="UU44" s="201"/>
      <c r="UV44" s="201"/>
      <c r="UW44" s="201"/>
      <c r="UX44" s="201"/>
      <c r="UY44" s="201"/>
      <c r="UZ44" s="201"/>
      <c r="VA44" s="201"/>
      <c r="VB44" s="201"/>
      <c r="VC44" s="201"/>
      <c r="VD44" s="201"/>
      <c r="VE44" s="201"/>
      <c r="VF44" s="201"/>
      <c r="VG44" s="201"/>
      <c r="VH44" s="201"/>
      <c r="VI44" s="201"/>
      <c r="VJ44" s="201"/>
      <c r="VK44" s="201"/>
      <c r="VL44" s="201"/>
      <c r="VM44" s="201"/>
      <c r="VN44" s="201"/>
      <c r="VO44" s="201"/>
      <c r="VP44" s="201"/>
      <c r="VQ44" s="201"/>
      <c r="VR44" s="201"/>
      <c r="VS44" s="201"/>
      <c r="VT44" s="201"/>
      <c r="VU44" s="201"/>
      <c r="VV44" s="201"/>
      <c r="VW44" s="201"/>
      <c r="VX44" s="201"/>
      <c r="VY44" s="201"/>
      <c r="VZ44" s="201"/>
      <c r="WA44" s="201"/>
      <c r="WB44" s="201"/>
      <c r="WC44" s="201"/>
      <c r="WD44" s="201"/>
      <c r="WE44" s="201"/>
      <c r="WF44" s="201"/>
      <c r="WG44" s="201"/>
      <c r="WH44" s="201"/>
      <c r="WI44" s="201"/>
      <c r="WJ44" s="201"/>
      <c r="WK44" s="201"/>
      <c r="WL44" s="201"/>
      <c r="WM44" s="201"/>
      <c r="WN44" s="201"/>
      <c r="WO44" s="201"/>
      <c r="WP44" s="201"/>
      <c r="WQ44" s="201"/>
      <c r="WR44" s="201"/>
      <c r="WS44" s="201"/>
      <c r="WT44" s="201"/>
      <c r="WU44" s="201"/>
      <c r="WV44" s="201"/>
      <c r="WW44" s="201"/>
      <c r="WX44" s="201"/>
      <c r="WY44" s="201"/>
      <c r="WZ44" s="201"/>
      <c r="XA44" s="201"/>
      <c r="XB44" s="201"/>
      <c r="XC44" s="201"/>
      <c r="XD44" s="201"/>
      <c r="XE44" s="201"/>
      <c r="XF44" s="201"/>
      <c r="XG44" s="201"/>
      <c r="XH44" s="201"/>
      <c r="XI44" s="201"/>
      <c r="XJ44" s="201"/>
      <c r="XK44" s="201"/>
      <c r="XL44" s="201"/>
      <c r="XM44" s="201"/>
      <c r="XN44" s="201"/>
      <c r="XO44" s="201"/>
      <c r="XP44" s="201"/>
      <c r="XQ44" s="201"/>
      <c r="XR44" s="201"/>
      <c r="XS44" s="201"/>
      <c r="XT44" s="201"/>
      <c r="XU44" s="201"/>
      <c r="XV44" s="201"/>
      <c r="XW44" s="201"/>
      <c r="XX44" s="201"/>
      <c r="XY44" s="201"/>
      <c r="XZ44" s="201"/>
      <c r="YA44" s="201"/>
      <c r="YB44" s="201"/>
      <c r="YC44" s="201"/>
      <c r="YD44" s="201"/>
      <c r="YE44" s="201"/>
      <c r="YF44" s="201"/>
      <c r="YG44" s="201"/>
      <c r="YH44" s="201"/>
      <c r="YI44" s="201"/>
      <c r="YJ44" s="201"/>
      <c r="YK44" s="201"/>
      <c r="YL44" s="201"/>
      <c r="YM44" s="201"/>
      <c r="YN44" s="201"/>
      <c r="YO44" s="201"/>
      <c r="YP44" s="201"/>
      <c r="YQ44" s="201"/>
      <c r="YR44" s="201"/>
      <c r="YS44" s="201"/>
      <c r="YT44" s="201"/>
      <c r="YU44" s="201"/>
      <c r="YV44" s="201"/>
      <c r="YW44" s="201"/>
      <c r="YX44" s="201"/>
      <c r="YY44" s="201"/>
      <c r="YZ44" s="201"/>
      <c r="ZA44" s="201"/>
      <c r="ZB44" s="201"/>
      <c r="ZC44" s="201"/>
      <c r="ZD44" s="201"/>
      <c r="ZE44" s="201"/>
      <c r="ZF44" s="201"/>
      <c r="ZG44" s="201"/>
      <c r="ZH44" s="201"/>
      <c r="ZI44" s="201"/>
      <c r="ZJ44" s="201"/>
      <c r="ZK44" s="201"/>
      <c r="ZL44" s="201"/>
      <c r="ZM44" s="201"/>
      <c r="ZN44" s="201"/>
      <c r="ZO44" s="201"/>
      <c r="ZP44" s="201"/>
      <c r="ZQ44" s="201"/>
      <c r="ZR44" s="201"/>
      <c r="ZS44" s="201"/>
      <c r="ZT44" s="201"/>
      <c r="ZU44" s="201"/>
      <c r="ZV44" s="201"/>
      <c r="ZW44" s="201"/>
      <c r="ZX44" s="201"/>
      <c r="ZY44" s="201"/>
      <c r="ZZ44" s="201"/>
      <c r="AAA44" s="201"/>
      <c r="AAB44" s="201"/>
      <c r="AAC44" s="201"/>
      <c r="AAD44" s="201"/>
      <c r="AAE44" s="201"/>
      <c r="AAF44" s="201"/>
      <c r="AAG44" s="201"/>
      <c r="AAH44" s="201"/>
      <c r="AAI44" s="201"/>
      <c r="AAJ44" s="201"/>
      <c r="AAK44" s="201"/>
      <c r="AAL44" s="201"/>
      <c r="AAM44" s="201"/>
      <c r="AAN44" s="201"/>
      <c r="AAO44" s="201"/>
      <c r="AAP44" s="201"/>
      <c r="AAQ44" s="201"/>
      <c r="AAR44" s="201"/>
      <c r="AAS44" s="201"/>
      <c r="AAT44" s="201"/>
      <c r="AAU44" s="201"/>
      <c r="AAV44" s="201"/>
      <c r="AAW44" s="201"/>
      <c r="AAX44" s="201"/>
      <c r="AAY44" s="201"/>
      <c r="AAZ44" s="201"/>
      <c r="ABA44" s="201"/>
      <c r="ABB44" s="201"/>
      <c r="ABC44" s="201"/>
      <c r="ABD44" s="201"/>
      <c r="ABE44" s="201"/>
      <c r="ABF44" s="201"/>
      <c r="ABG44" s="201"/>
      <c r="ABH44" s="201"/>
      <c r="ABI44" s="201"/>
      <c r="ABJ44" s="201"/>
      <c r="ABK44" s="201"/>
      <c r="ABL44" s="201"/>
      <c r="ABM44" s="201"/>
      <c r="ABN44" s="201"/>
      <c r="ABO44" s="201"/>
      <c r="ABP44" s="201"/>
      <c r="ABQ44" s="201"/>
      <c r="ABR44" s="201"/>
      <c r="ABS44" s="201"/>
      <c r="ABT44" s="201"/>
      <c r="ABU44" s="201"/>
      <c r="ABV44" s="201"/>
      <c r="ABW44" s="201"/>
      <c r="ABX44" s="201"/>
      <c r="ABY44" s="201"/>
      <c r="ABZ44" s="201"/>
      <c r="ACA44" s="201"/>
      <c r="ACB44" s="201"/>
      <c r="ACC44" s="201"/>
      <c r="ACD44" s="201"/>
      <c r="ACE44" s="201"/>
      <c r="ACF44" s="201"/>
      <c r="ACG44" s="201"/>
      <c r="ACH44" s="201"/>
      <c r="ACI44" s="201"/>
      <c r="ACJ44" s="201"/>
      <c r="ACK44" s="201"/>
      <c r="ACL44" s="201"/>
      <c r="ACM44" s="201"/>
      <c r="ACN44" s="201"/>
      <c r="ACO44" s="201"/>
      <c r="ACP44" s="201"/>
      <c r="ACQ44" s="201"/>
      <c r="ACR44" s="201"/>
      <c r="ACS44" s="201"/>
      <c r="ACT44" s="201"/>
      <c r="ACU44" s="201"/>
      <c r="ACV44" s="201"/>
      <c r="ACW44" s="201"/>
      <c r="ACX44" s="201"/>
      <c r="ACY44" s="201"/>
      <c r="ACZ44" s="201"/>
      <c r="ADA44" s="201"/>
      <c r="ADB44" s="201"/>
      <c r="ADC44" s="201"/>
      <c r="ADD44" s="201"/>
      <c r="ADE44" s="201"/>
      <c r="ADF44" s="201"/>
      <c r="ADG44" s="201"/>
      <c r="ADH44" s="201"/>
      <c r="ADI44" s="201"/>
      <c r="ADJ44" s="201"/>
      <c r="ADK44" s="201"/>
      <c r="ADL44" s="201"/>
      <c r="ADM44" s="201"/>
      <c r="ADN44" s="201"/>
      <c r="ADO44" s="201"/>
      <c r="ADP44" s="201"/>
      <c r="ADQ44" s="201"/>
      <c r="ADR44" s="201"/>
      <c r="ADS44" s="201"/>
      <c r="ADT44" s="201"/>
      <c r="ADU44" s="201"/>
      <c r="ADV44" s="201"/>
      <c r="ADW44" s="201"/>
      <c r="ADX44" s="201"/>
      <c r="ADY44" s="201"/>
      <c r="ADZ44" s="201"/>
      <c r="AEA44" s="201"/>
      <c r="AEB44" s="201"/>
      <c r="AEC44" s="201"/>
      <c r="AED44" s="201"/>
      <c r="AEE44" s="201"/>
      <c r="AEF44" s="201"/>
      <c r="AEG44" s="201"/>
      <c r="AEH44" s="201"/>
      <c r="AEI44" s="201"/>
      <c r="AEJ44" s="201"/>
      <c r="AEK44" s="201"/>
      <c r="AEL44" s="201"/>
      <c r="AEM44" s="201"/>
      <c r="AEN44" s="201"/>
      <c r="AEO44" s="201"/>
      <c r="AEP44" s="201"/>
      <c r="AEQ44" s="201"/>
      <c r="AER44" s="201"/>
      <c r="AES44" s="201"/>
      <c r="AET44" s="201"/>
      <c r="AEU44" s="201"/>
      <c r="AEV44" s="201"/>
      <c r="AEW44" s="201"/>
      <c r="AEX44" s="201"/>
      <c r="AEY44" s="201"/>
      <c r="AEZ44" s="201"/>
      <c r="AFA44" s="201"/>
      <c r="AFB44" s="201"/>
      <c r="AFC44" s="201"/>
      <c r="AFD44" s="201"/>
      <c r="AFE44" s="201"/>
      <c r="AFF44" s="201"/>
      <c r="AFG44" s="201"/>
      <c r="AFH44" s="201"/>
      <c r="AFI44" s="201"/>
      <c r="AFJ44" s="201"/>
      <c r="AFK44" s="201"/>
      <c r="AFL44" s="201"/>
      <c r="AFM44" s="201"/>
      <c r="AFN44" s="201"/>
      <c r="AFO44" s="201"/>
      <c r="AFP44" s="201"/>
      <c r="AFQ44" s="201"/>
      <c r="AFR44" s="201"/>
      <c r="AFS44" s="201"/>
      <c r="AFT44" s="201"/>
      <c r="AFU44" s="201"/>
      <c r="AFV44" s="201"/>
      <c r="AFW44" s="201"/>
      <c r="AFX44" s="201"/>
      <c r="AFY44" s="201"/>
      <c r="AFZ44" s="201"/>
      <c r="AGA44" s="201"/>
      <c r="AGB44" s="201"/>
      <c r="AGC44" s="201"/>
      <c r="AGD44" s="201"/>
      <c r="AGE44" s="201"/>
      <c r="AGF44" s="201"/>
      <c r="AGG44" s="201"/>
      <c r="AGH44" s="201"/>
      <c r="AGI44" s="201"/>
      <c r="AGJ44" s="201"/>
      <c r="AGK44" s="201"/>
      <c r="AGL44" s="201"/>
      <c r="AGM44" s="201"/>
      <c r="AGN44" s="201"/>
      <c r="AGO44" s="201"/>
      <c r="AGP44" s="201"/>
      <c r="AGQ44" s="201"/>
      <c r="AGR44" s="201"/>
      <c r="AGS44" s="201"/>
      <c r="AGT44" s="201"/>
      <c r="AGU44" s="201"/>
      <c r="AGV44" s="201"/>
      <c r="AGW44" s="201"/>
      <c r="AGX44" s="201"/>
      <c r="AGY44" s="201"/>
      <c r="AGZ44" s="201"/>
      <c r="AHA44" s="201"/>
      <c r="AHB44" s="201"/>
      <c r="AHC44" s="201"/>
      <c r="AHD44" s="201"/>
      <c r="AHE44" s="201"/>
      <c r="AHF44" s="201"/>
      <c r="AHG44" s="201"/>
      <c r="AHH44" s="201"/>
      <c r="AHI44" s="201"/>
      <c r="AHJ44" s="201"/>
      <c r="AHK44" s="201"/>
      <c r="AHL44" s="201"/>
      <c r="AHM44" s="201"/>
      <c r="AHN44" s="201"/>
      <c r="AHO44" s="201"/>
      <c r="AHP44" s="201"/>
      <c r="AHQ44" s="201"/>
      <c r="AHR44" s="201"/>
      <c r="AHS44" s="201"/>
      <c r="AHT44" s="201"/>
      <c r="AHU44" s="201"/>
      <c r="AHV44" s="201"/>
      <c r="AHW44" s="201"/>
      <c r="AHX44" s="201"/>
      <c r="AHY44" s="201"/>
      <c r="AHZ44" s="201"/>
      <c r="AIA44" s="201"/>
      <c r="AIB44" s="201"/>
      <c r="AIC44" s="201"/>
      <c r="AID44" s="201"/>
      <c r="AIE44" s="201"/>
      <c r="AIF44" s="201"/>
      <c r="AIG44" s="201"/>
      <c r="AIH44" s="201"/>
      <c r="AII44" s="201"/>
      <c r="AIJ44" s="201"/>
      <c r="AIK44" s="201"/>
      <c r="AIL44" s="201"/>
      <c r="AIM44" s="201"/>
      <c r="AIN44" s="201"/>
      <c r="AIO44" s="201"/>
      <c r="AIP44" s="201"/>
      <c r="AIQ44" s="201"/>
      <c r="AIR44" s="201"/>
      <c r="AIS44" s="201"/>
      <c r="AIT44" s="201"/>
      <c r="AIU44" s="201"/>
      <c r="AIV44" s="201"/>
      <c r="AIW44" s="201"/>
      <c r="AIX44" s="201"/>
      <c r="AIY44" s="201"/>
      <c r="AIZ44" s="201"/>
      <c r="AJA44" s="201"/>
      <c r="AJB44" s="201"/>
      <c r="AJC44" s="201"/>
      <c r="AJD44" s="201"/>
      <c r="AJE44" s="201"/>
      <c r="AJF44" s="201"/>
      <c r="AJG44" s="201"/>
      <c r="AJH44" s="201"/>
      <c r="AJI44" s="201"/>
      <c r="AJJ44" s="201"/>
      <c r="AJK44" s="201"/>
      <c r="AJL44" s="201"/>
      <c r="AJM44" s="201"/>
      <c r="AJN44" s="201"/>
      <c r="AJO44" s="201"/>
      <c r="AJP44" s="201"/>
      <c r="AJQ44" s="201"/>
      <c r="AJR44" s="201"/>
      <c r="AJS44" s="201"/>
      <c r="AJT44" s="201"/>
      <c r="AJU44" s="201"/>
      <c r="AJV44" s="201"/>
      <c r="AJW44" s="201"/>
      <c r="AJX44" s="201"/>
      <c r="AJY44" s="201"/>
      <c r="AJZ44" s="201"/>
      <c r="AKA44" s="201"/>
      <c r="AKB44" s="201"/>
      <c r="AKC44" s="201"/>
      <c r="AKD44" s="201"/>
      <c r="AKE44" s="201"/>
      <c r="AKF44" s="201"/>
      <c r="AKG44" s="201"/>
      <c r="AKH44" s="201"/>
      <c r="AKI44" s="201"/>
      <c r="AKJ44" s="201"/>
      <c r="AKK44" s="201"/>
      <c r="AKL44" s="201"/>
      <c r="AKM44" s="201"/>
      <c r="AKN44" s="201"/>
      <c r="AKO44" s="201"/>
      <c r="AKP44" s="201"/>
      <c r="AKQ44" s="201"/>
      <c r="AKR44" s="201"/>
      <c r="AKS44" s="201"/>
      <c r="AKT44" s="201"/>
      <c r="AKU44" s="201"/>
      <c r="AKV44" s="201"/>
      <c r="AKW44" s="201"/>
      <c r="AKX44" s="201"/>
      <c r="AKY44" s="201"/>
      <c r="AKZ44" s="201"/>
      <c r="ALA44" s="201"/>
      <c r="ALB44" s="201"/>
      <c r="ALC44" s="201"/>
      <c r="ALD44" s="201"/>
      <c r="ALE44" s="201"/>
      <c r="ALF44" s="201"/>
      <c r="ALG44" s="201"/>
      <c r="ALH44" s="201"/>
      <c r="ALI44" s="201"/>
      <c r="ALJ44" s="201"/>
      <c r="ALK44" s="201"/>
      <c r="ALL44" s="201"/>
      <c r="ALM44" s="201"/>
      <c r="ALN44" s="201"/>
      <c r="ALO44" s="201"/>
      <c r="ALP44" s="201"/>
      <c r="ALQ44" s="201"/>
      <c r="ALR44" s="201"/>
      <c r="ALS44" s="201"/>
      <c r="ALT44" s="201"/>
      <c r="ALU44" s="201"/>
      <c r="ALV44" s="201"/>
      <c r="ALW44" s="201"/>
      <c r="ALX44" s="201"/>
      <c r="ALY44" s="201"/>
      <c r="ALZ44" s="201"/>
      <c r="AMA44" s="201"/>
      <c r="AMB44" s="201"/>
      <c r="AMC44" s="201"/>
      <c r="AMD44" s="201"/>
      <c r="AME44" s="201"/>
      <c r="AMF44" s="201"/>
      <c r="AMG44" s="201"/>
      <c r="AMH44" s="201"/>
      <c r="AMI44" s="201"/>
      <c r="AMJ44" s="201"/>
      <c r="AMK44" s="201"/>
      <c r="AML44" s="201"/>
      <c r="AMM44" s="201"/>
      <c r="AMN44" s="201"/>
      <c r="AMO44" s="201"/>
      <c r="AMP44" s="201"/>
      <c r="AMQ44" s="201"/>
    </row>
    <row r="45" spans="1:1031" s="180" customFormat="1" ht="12.75" x14ac:dyDescent="0.2">
      <c r="A45" s="246">
        <v>201</v>
      </c>
      <c r="B45" s="247" t="s">
        <v>245</v>
      </c>
      <c r="C45" s="248">
        <v>90</v>
      </c>
      <c r="D45" s="249">
        <v>5</v>
      </c>
      <c r="E45" s="250">
        <v>6</v>
      </c>
      <c r="F45" s="250">
        <v>3</v>
      </c>
      <c r="G45" s="250">
        <v>10</v>
      </c>
      <c r="H45" s="250">
        <v>15</v>
      </c>
      <c r="I45" s="250">
        <v>8</v>
      </c>
      <c r="J45" s="250">
        <v>13</v>
      </c>
      <c r="K45" s="250">
        <v>4</v>
      </c>
      <c r="L45" s="250">
        <v>1</v>
      </c>
      <c r="M45" s="250">
        <v>3</v>
      </c>
      <c r="N45" s="250">
        <v>6</v>
      </c>
      <c r="O45" s="250">
        <v>10</v>
      </c>
      <c r="P45" s="251">
        <v>6</v>
      </c>
      <c r="Q45" s="108"/>
      <c r="R45" s="248">
        <v>843</v>
      </c>
      <c r="S45" s="250">
        <v>858</v>
      </c>
      <c r="T45" s="252">
        <v>11</v>
      </c>
      <c r="U45" s="248">
        <v>869</v>
      </c>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c r="AMK45" s="108"/>
      <c r="AML45" s="108"/>
      <c r="AMM45" s="108"/>
      <c r="AMN45" s="108"/>
      <c r="AMO45" s="108"/>
      <c r="AMP45" s="108"/>
      <c r="AMQ45" s="108"/>
    </row>
    <row r="46" spans="1:1031" s="180" customFormat="1" ht="12.75" x14ac:dyDescent="0.2">
      <c r="A46" s="246">
        <v>202</v>
      </c>
      <c r="B46" s="247" t="s">
        <v>246</v>
      </c>
      <c r="C46" s="254" t="s">
        <v>135</v>
      </c>
      <c r="D46" s="255" t="s">
        <v>135</v>
      </c>
      <c r="E46" s="256" t="s">
        <v>135</v>
      </c>
      <c r="F46" s="256" t="s">
        <v>135</v>
      </c>
      <c r="G46" s="256" t="s">
        <v>135</v>
      </c>
      <c r="H46" s="256" t="s">
        <v>135</v>
      </c>
      <c r="I46" s="256" t="s">
        <v>135</v>
      </c>
      <c r="J46" s="256" t="s">
        <v>135</v>
      </c>
      <c r="K46" s="256" t="s">
        <v>135</v>
      </c>
      <c r="L46" s="256" t="s">
        <v>135</v>
      </c>
      <c r="M46" s="256" t="s">
        <v>135</v>
      </c>
      <c r="N46" s="256" t="s">
        <v>135</v>
      </c>
      <c r="O46" s="256" t="s">
        <v>135</v>
      </c>
      <c r="P46" s="257" t="s">
        <v>135</v>
      </c>
      <c r="Q46" s="108"/>
      <c r="R46" s="254">
        <v>0</v>
      </c>
      <c r="S46" s="256">
        <v>0</v>
      </c>
      <c r="T46" s="252">
        <v>585</v>
      </c>
      <c r="U46" s="248">
        <v>585</v>
      </c>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c r="AMK46" s="108"/>
      <c r="AML46" s="108"/>
      <c r="AMM46" s="108"/>
      <c r="AMN46" s="108"/>
      <c r="AMO46" s="108"/>
      <c r="AMP46" s="108"/>
      <c r="AMQ46" s="108"/>
    </row>
    <row r="47" spans="1:1031" s="180" customFormat="1" ht="12.75" x14ac:dyDescent="0.2">
      <c r="A47" s="246">
        <v>203</v>
      </c>
      <c r="B47" s="247" t="s">
        <v>247</v>
      </c>
      <c r="C47" s="254" t="s">
        <v>135</v>
      </c>
      <c r="D47" s="255" t="s">
        <v>135</v>
      </c>
      <c r="E47" s="256" t="s">
        <v>135</v>
      </c>
      <c r="F47" s="256" t="s">
        <v>135</v>
      </c>
      <c r="G47" s="256" t="s">
        <v>135</v>
      </c>
      <c r="H47" s="256" t="s">
        <v>135</v>
      </c>
      <c r="I47" s="256" t="s">
        <v>135</v>
      </c>
      <c r="J47" s="256" t="s">
        <v>135</v>
      </c>
      <c r="K47" s="256" t="s">
        <v>135</v>
      </c>
      <c r="L47" s="256" t="s">
        <v>135</v>
      </c>
      <c r="M47" s="256" t="s">
        <v>135</v>
      </c>
      <c r="N47" s="256" t="s">
        <v>135</v>
      </c>
      <c r="O47" s="256" t="s">
        <v>135</v>
      </c>
      <c r="P47" s="257" t="s">
        <v>135</v>
      </c>
      <c r="Q47" s="108"/>
      <c r="R47" s="254">
        <v>0</v>
      </c>
      <c r="S47" s="256">
        <v>0</v>
      </c>
      <c r="T47" s="252">
        <v>76</v>
      </c>
      <c r="U47" s="248">
        <v>76</v>
      </c>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c r="AMK47" s="108"/>
      <c r="AML47" s="108"/>
      <c r="AMM47" s="108"/>
      <c r="AMN47" s="108"/>
      <c r="AMO47" s="108"/>
      <c r="AMP47" s="108"/>
      <c r="AMQ47" s="108"/>
    </row>
    <row r="48" spans="1:1031" s="180" customFormat="1" ht="12.75" x14ac:dyDescent="0.2">
      <c r="A48" s="246">
        <v>204</v>
      </c>
      <c r="B48" s="247" t="s">
        <v>248</v>
      </c>
      <c r="C48" s="248">
        <v>98</v>
      </c>
      <c r="D48" s="249">
        <v>5</v>
      </c>
      <c r="E48" s="250">
        <v>9</v>
      </c>
      <c r="F48" s="250">
        <v>2</v>
      </c>
      <c r="G48" s="250">
        <v>23</v>
      </c>
      <c r="H48" s="250">
        <v>17</v>
      </c>
      <c r="I48" s="250">
        <v>0</v>
      </c>
      <c r="J48" s="250">
        <v>19</v>
      </c>
      <c r="K48" s="250">
        <v>7</v>
      </c>
      <c r="L48" s="250">
        <v>3</v>
      </c>
      <c r="M48" s="250">
        <v>2</v>
      </c>
      <c r="N48" s="250">
        <v>9</v>
      </c>
      <c r="O48" s="250">
        <v>2</v>
      </c>
      <c r="P48" s="251">
        <v>0</v>
      </c>
      <c r="Q48" s="108"/>
      <c r="R48" s="248">
        <v>880</v>
      </c>
      <c r="S48" s="250">
        <v>916</v>
      </c>
      <c r="T48" s="252">
        <v>8</v>
      </c>
      <c r="U48" s="248">
        <v>924</v>
      </c>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c r="AMK48" s="108"/>
      <c r="AML48" s="108"/>
      <c r="AMM48" s="108"/>
      <c r="AMN48" s="108"/>
      <c r="AMO48" s="108"/>
      <c r="AMP48" s="108"/>
      <c r="AMQ48" s="108"/>
    </row>
    <row r="49" spans="1:1031" s="180" customFormat="1" ht="12.75" x14ac:dyDescent="0.2">
      <c r="A49" s="246">
        <v>205</v>
      </c>
      <c r="B49" s="247" t="s">
        <v>249</v>
      </c>
      <c r="C49" s="248">
        <v>77</v>
      </c>
      <c r="D49" s="249">
        <v>3</v>
      </c>
      <c r="E49" s="250">
        <v>2</v>
      </c>
      <c r="F49" s="250">
        <v>4</v>
      </c>
      <c r="G49" s="250">
        <v>14</v>
      </c>
      <c r="H49" s="250">
        <v>18</v>
      </c>
      <c r="I49" s="250">
        <v>3</v>
      </c>
      <c r="J49" s="250">
        <v>20</v>
      </c>
      <c r="K49" s="250">
        <v>2</v>
      </c>
      <c r="L49" s="250">
        <v>0</v>
      </c>
      <c r="M49" s="250">
        <v>2</v>
      </c>
      <c r="N49" s="250">
        <v>1</v>
      </c>
      <c r="O49" s="250">
        <v>3</v>
      </c>
      <c r="P49" s="251">
        <v>5</v>
      </c>
      <c r="Q49" s="108"/>
      <c r="R49" s="248">
        <v>695</v>
      </c>
      <c r="S49" s="250">
        <v>714</v>
      </c>
      <c r="T49" s="252">
        <v>117</v>
      </c>
      <c r="U49" s="248">
        <v>831</v>
      </c>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c r="AMK49" s="108"/>
      <c r="AML49" s="108"/>
      <c r="AMM49" s="108"/>
      <c r="AMN49" s="108"/>
      <c r="AMO49" s="108"/>
      <c r="AMP49" s="108"/>
      <c r="AMQ49" s="108"/>
    </row>
    <row r="50" spans="1:1031" s="180" customFormat="1" ht="12.75" x14ac:dyDescent="0.2">
      <c r="A50" s="246">
        <v>206</v>
      </c>
      <c r="B50" s="247" t="s">
        <v>250</v>
      </c>
      <c r="C50" s="248">
        <v>37</v>
      </c>
      <c r="D50" s="249">
        <v>2</v>
      </c>
      <c r="E50" s="250">
        <v>2</v>
      </c>
      <c r="F50" s="250">
        <v>4</v>
      </c>
      <c r="G50" s="250">
        <v>7</v>
      </c>
      <c r="H50" s="250">
        <v>3</v>
      </c>
      <c r="I50" s="250">
        <v>1</v>
      </c>
      <c r="J50" s="250">
        <v>7</v>
      </c>
      <c r="K50" s="250">
        <v>3</v>
      </c>
      <c r="L50" s="250">
        <v>1</v>
      </c>
      <c r="M50" s="250">
        <v>0</v>
      </c>
      <c r="N50" s="250">
        <v>3</v>
      </c>
      <c r="O50" s="250">
        <v>3</v>
      </c>
      <c r="P50" s="251">
        <v>1</v>
      </c>
      <c r="Q50" s="108"/>
      <c r="R50" s="248">
        <v>343</v>
      </c>
      <c r="S50" s="250">
        <v>360</v>
      </c>
      <c r="T50" s="252">
        <v>6</v>
      </c>
      <c r="U50" s="248">
        <v>366</v>
      </c>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c r="AMK50" s="108"/>
      <c r="AML50" s="108"/>
      <c r="AMM50" s="108"/>
      <c r="AMN50" s="108"/>
      <c r="AMO50" s="108"/>
      <c r="AMP50" s="108"/>
      <c r="AMQ50" s="108"/>
    </row>
    <row r="51" spans="1:1031" s="180" customFormat="1" ht="12.75" x14ac:dyDescent="0.2">
      <c r="A51" s="246">
        <v>207</v>
      </c>
      <c r="B51" s="247" t="s">
        <v>251</v>
      </c>
      <c r="C51" s="248">
        <v>34</v>
      </c>
      <c r="D51" s="249">
        <v>0</v>
      </c>
      <c r="E51" s="250">
        <v>2</v>
      </c>
      <c r="F51" s="250">
        <v>0</v>
      </c>
      <c r="G51" s="250">
        <v>1</v>
      </c>
      <c r="H51" s="250">
        <v>0</v>
      </c>
      <c r="I51" s="250">
        <v>0</v>
      </c>
      <c r="J51" s="250">
        <v>31</v>
      </c>
      <c r="K51" s="250">
        <v>0</v>
      </c>
      <c r="L51" s="250">
        <v>0</v>
      </c>
      <c r="M51" s="250">
        <v>0</v>
      </c>
      <c r="N51" s="250">
        <v>0</v>
      </c>
      <c r="O51" s="250">
        <v>0</v>
      </c>
      <c r="P51" s="251">
        <v>0</v>
      </c>
      <c r="Q51" s="108"/>
      <c r="R51" s="248">
        <v>48</v>
      </c>
      <c r="S51" s="250">
        <v>48</v>
      </c>
      <c r="T51" s="252">
        <v>0</v>
      </c>
      <c r="U51" s="248">
        <v>48</v>
      </c>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c r="AMK51" s="108"/>
      <c r="AML51" s="108"/>
      <c r="AMM51" s="108"/>
      <c r="AMN51" s="108"/>
      <c r="AMO51" s="108"/>
      <c r="AMP51" s="108"/>
      <c r="AMQ51" s="108"/>
    </row>
    <row r="52" spans="1:1031" s="180" customFormat="1" ht="12.75" x14ac:dyDescent="0.2">
      <c r="A52" s="246">
        <v>208</v>
      </c>
      <c r="B52" s="247" t="s">
        <v>252</v>
      </c>
      <c r="C52" s="248">
        <v>0</v>
      </c>
      <c r="D52" s="249">
        <v>0</v>
      </c>
      <c r="E52" s="250">
        <v>0</v>
      </c>
      <c r="F52" s="250">
        <v>0</v>
      </c>
      <c r="G52" s="250">
        <v>0</v>
      </c>
      <c r="H52" s="250">
        <v>0</v>
      </c>
      <c r="I52" s="250">
        <v>0</v>
      </c>
      <c r="J52" s="250">
        <v>0</v>
      </c>
      <c r="K52" s="250">
        <v>0</v>
      </c>
      <c r="L52" s="250">
        <v>0</v>
      </c>
      <c r="M52" s="250">
        <v>0</v>
      </c>
      <c r="N52" s="250">
        <v>0</v>
      </c>
      <c r="O52" s="250">
        <v>0</v>
      </c>
      <c r="P52" s="251">
        <v>0</v>
      </c>
      <c r="Q52" s="108"/>
      <c r="R52" s="248">
        <v>30</v>
      </c>
      <c r="S52" s="250">
        <v>30</v>
      </c>
      <c r="T52" s="252">
        <v>0</v>
      </c>
      <c r="U52" s="248">
        <v>30</v>
      </c>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c r="AMK52" s="108"/>
      <c r="AML52" s="108"/>
      <c r="AMM52" s="108"/>
      <c r="AMN52" s="108"/>
      <c r="AMO52" s="108"/>
      <c r="AMP52" s="108"/>
      <c r="AMQ52" s="108"/>
    </row>
    <row r="53" spans="1:1031" s="180" customFormat="1" ht="12.75" x14ac:dyDescent="0.2">
      <c r="A53" s="246">
        <v>209</v>
      </c>
      <c r="B53" s="247" t="s">
        <v>253</v>
      </c>
      <c r="C53" s="248">
        <v>47</v>
      </c>
      <c r="D53" s="249">
        <v>0</v>
      </c>
      <c r="E53" s="250">
        <v>0</v>
      </c>
      <c r="F53" s="250">
        <v>0</v>
      </c>
      <c r="G53" s="250">
        <v>7</v>
      </c>
      <c r="H53" s="250">
        <v>11</v>
      </c>
      <c r="I53" s="250">
        <v>8</v>
      </c>
      <c r="J53" s="250">
        <v>7</v>
      </c>
      <c r="K53" s="250">
        <v>2</v>
      </c>
      <c r="L53" s="250">
        <v>0</v>
      </c>
      <c r="M53" s="250">
        <v>9</v>
      </c>
      <c r="N53" s="250">
        <v>3</v>
      </c>
      <c r="O53" s="250">
        <v>0</v>
      </c>
      <c r="P53" s="251">
        <v>0</v>
      </c>
      <c r="Q53" s="108"/>
      <c r="R53" s="248">
        <v>346</v>
      </c>
      <c r="S53" s="250">
        <v>347</v>
      </c>
      <c r="T53" s="252">
        <v>172</v>
      </c>
      <c r="U53" s="248">
        <v>519</v>
      </c>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c r="AMK53" s="108"/>
      <c r="AML53" s="108"/>
      <c r="AMM53" s="108"/>
      <c r="AMN53" s="108"/>
      <c r="AMO53" s="108"/>
      <c r="AMP53" s="108"/>
      <c r="AMQ53" s="108"/>
    </row>
    <row r="54" spans="1:1031" s="180" customFormat="1" ht="12.75" x14ac:dyDescent="0.2">
      <c r="A54" s="246">
        <v>210</v>
      </c>
      <c r="B54" s="247" t="s">
        <v>254</v>
      </c>
      <c r="C54" s="248">
        <v>50</v>
      </c>
      <c r="D54" s="249">
        <v>4</v>
      </c>
      <c r="E54" s="250">
        <v>4</v>
      </c>
      <c r="F54" s="250">
        <v>2</v>
      </c>
      <c r="G54" s="250">
        <v>2</v>
      </c>
      <c r="H54" s="250">
        <v>9</v>
      </c>
      <c r="I54" s="250">
        <v>1</v>
      </c>
      <c r="J54" s="250">
        <v>9</v>
      </c>
      <c r="K54" s="250">
        <v>4</v>
      </c>
      <c r="L54" s="250">
        <v>1</v>
      </c>
      <c r="M54" s="250">
        <v>4</v>
      </c>
      <c r="N54" s="250">
        <v>4</v>
      </c>
      <c r="O54" s="250">
        <v>3</v>
      </c>
      <c r="P54" s="251">
        <v>3</v>
      </c>
      <c r="Q54" s="108"/>
      <c r="R54" s="248">
        <v>586</v>
      </c>
      <c r="S54" s="250">
        <v>592</v>
      </c>
      <c r="T54" s="252">
        <v>0</v>
      </c>
      <c r="U54" s="248">
        <v>592</v>
      </c>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c r="AMK54" s="108"/>
      <c r="AML54" s="108"/>
      <c r="AMM54" s="108"/>
      <c r="AMN54" s="108"/>
      <c r="AMO54" s="108"/>
      <c r="AMP54" s="108"/>
      <c r="AMQ54" s="108"/>
    </row>
    <row r="55" spans="1:1031" s="180" customFormat="1" ht="12.75" x14ac:dyDescent="0.2">
      <c r="A55" s="246">
        <v>211</v>
      </c>
      <c r="B55" s="247" t="s">
        <v>255</v>
      </c>
      <c r="C55" s="248">
        <v>256</v>
      </c>
      <c r="D55" s="249">
        <v>12</v>
      </c>
      <c r="E55" s="250">
        <v>19</v>
      </c>
      <c r="F55" s="250">
        <v>17</v>
      </c>
      <c r="G55" s="250">
        <v>24</v>
      </c>
      <c r="H55" s="250">
        <v>46</v>
      </c>
      <c r="I55" s="250">
        <v>15</v>
      </c>
      <c r="J55" s="250">
        <v>37</v>
      </c>
      <c r="K55" s="250">
        <v>14</v>
      </c>
      <c r="L55" s="250">
        <v>6</v>
      </c>
      <c r="M55" s="250">
        <v>11</v>
      </c>
      <c r="N55" s="250">
        <v>23</v>
      </c>
      <c r="O55" s="250">
        <v>15</v>
      </c>
      <c r="P55" s="251">
        <v>17</v>
      </c>
      <c r="Q55" s="108"/>
      <c r="R55" s="248">
        <v>2311</v>
      </c>
      <c r="S55" s="250">
        <v>2311</v>
      </c>
      <c r="T55" s="252">
        <v>17</v>
      </c>
      <c r="U55" s="248">
        <v>2328</v>
      </c>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c r="AMK55" s="108"/>
      <c r="AML55" s="108"/>
      <c r="AMM55" s="108"/>
      <c r="AMN55" s="108"/>
      <c r="AMO55" s="108"/>
      <c r="AMP55" s="108"/>
      <c r="AMQ55" s="108"/>
    </row>
    <row r="56" spans="1:1031" s="180" customFormat="1" ht="12.75" x14ac:dyDescent="0.2">
      <c r="A56" s="246">
        <v>212</v>
      </c>
      <c r="B56" s="247" t="s">
        <v>256</v>
      </c>
      <c r="C56" s="248">
        <v>96</v>
      </c>
      <c r="D56" s="249">
        <v>5</v>
      </c>
      <c r="E56" s="250">
        <v>5</v>
      </c>
      <c r="F56" s="250">
        <v>2</v>
      </c>
      <c r="G56" s="250">
        <v>18</v>
      </c>
      <c r="H56" s="250">
        <v>26</v>
      </c>
      <c r="I56" s="250">
        <v>1</v>
      </c>
      <c r="J56" s="250">
        <v>13</v>
      </c>
      <c r="K56" s="250">
        <v>3</v>
      </c>
      <c r="L56" s="250">
        <v>1</v>
      </c>
      <c r="M56" s="250">
        <v>2</v>
      </c>
      <c r="N56" s="250">
        <v>12</v>
      </c>
      <c r="O56" s="250">
        <v>5</v>
      </c>
      <c r="P56" s="251">
        <v>3</v>
      </c>
      <c r="Q56" s="108"/>
      <c r="R56" s="248">
        <v>727</v>
      </c>
      <c r="S56" s="250">
        <v>762</v>
      </c>
      <c r="T56" s="252">
        <v>7</v>
      </c>
      <c r="U56" s="248">
        <v>769</v>
      </c>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c r="AMK56" s="108"/>
      <c r="AML56" s="108"/>
      <c r="AMM56" s="108"/>
      <c r="AMN56" s="108"/>
      <c r="AMO56" s="108"/>
      <c r="AMP56" s="108"/>
      <c r="AMQ56" s="108"/>
    </row>
    <row r="57" spans="1:1031" s="180" customFormat="1" ht="12.75" x14ac:dyDescent="0.2">
      <c r="A57" s="246">
        <v>213</v>
      </c>
      <c r="B57" s="247" t="s">
        <v>257</v>
      </c>
      <c r="C57" s="248">
        <v>207</v>
      </c>
      <c r="D57" s="249">
        <v>0</v>
      </c>
      <c r="E57" s="250">
        <v>4</v>
      </c>
      <c r="F57" s="250">
        <v>128</v>
      </c>
      <c r="G57" s="250">
        <v>7</v>
      </c>
      <c r="H57" s="250">
        <v>13</v>
      </c>
      <c r="I57" s="250">
        <v>17</v>
      </c>
      <c r="J57" s="250">
        <v>6</v>
      </c>
      <c r="K57" s="250">
        <v>0</v>
      </c>
      <c r="L57" s="250">
        <v>2</v>
      </c>
      <c r="M57" s="250">
        <v>13</v>
      </c>
      <c r="N57" s="250">
        <v>5</v>
      </c>
      <c r="O57" s="250">
        <v>10</v>
      </c>
      <c r="P57" s="251">
        <v>2</v>
      </c>
      <c r="Q57" s="108"/>
      <c r="R57" s="248">
        <v>766</v>
      </c>
      <c r="S57" s="250">
        <v>771</v>
      </c>
      <c r="T57" s="252">
        <v>19</v>
      </c>
      <c r="U57" s="248">
        <v>790</v>
      </c>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c r="AMK57" s="108"/>
      <c r="AML57" s="108"/>
      <c r="AMM57" s="108"/>
      <c r="AMN57" s="108"/>
      <c r="AMO57" s="108"/>
      <c r="AMP57" s="108"/>
      <c r="AMQ57" s="108"/>
    </row>
    <row r="58" spans="1:1031" s="180" customFormat="1" ht="12.75" x14ac:dyDescent="0.2">
      <c r="A58" s="246">
        <v>214</v>
      </c>
      <c r="B58" s="247" t="s">
        <v>258</v>
      </c>
      <c r="C58" s="248">
        <v>4</v>
      </c>
      <c r="D58" s="249">
        <v>0</v>
      </c>
      <c r="E58" s="250">
        <v>3</v>
      </c>
      <c r="F58" s="250">
        <v>0</v>
      </c>
      <c r="G58" s="250">
        <v>1</v>
      </c>
      <c r="H58" s="250">
        <v>0</v>
      </c>
      <c r="I58" s="250">
        <v>0</v>
      </c>
      <c r="J58" s="250">
        <v>0</v>
      </c>
      <c r="K58" s="250">
        <v>0</v>
      </c>
      <c r="L58" s="250">
        <v>0</v>
      </c>
      <c r="M58" s="250">
        <v>0</v>
      </c>
      <c r="N58" s="250">
        <v>0</v>
      </c>
      <c r="O58" s="250">
        <v>0</v>
      </c>
      <c r="P58" s="251">
        <v>0</v>
      </c>
      <c r="Q58" s="108"/>
      <c r="R58" s="248">
        <v>103</v>
      </c>
      <c r="S58" s="250">
        <v>103</v>
      </c>
      <c r="T58" s="252">
        <v>0</v>
      </c>
      <c r="U58" s="248">
        <v>103</v>
      </c>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c r="AMK58" s="108"/>
      <c r="AML58" s="108"/>
      <c r="AMM58" s="108"/>
      <c r="AMN58" s="108"/>
      <c r="AMO58" s="108"/>
      <c r="AMP58" s="108"/>
      <c r="AMQ58" s="108"/>
    </row>
    <row r="59" spans="1:1031" s="180" customFormat="1" ht="12.75" x14ac:dyDescent="0.2">
      <c r="A59" s="246">
        <v>215</v>
      </c>
      <c r="B59" s="247" t="s">
        <v>259</v>
      </c>
      <c r="C59" s="248">
        <v>99</v>
      </c>
      <c r="D59" s="249">
        <v>0</v>
      </c>
      <c r="E59" s="250">
        <v>0</v>
      </c>
      <c r="F59" s="250">
        <v>0</v>
      </c>
      <c r="G59" s="250">
        <v>62</v>
      </c>
      <c r="H59" s="250">
        <v>0</v>
      </c>
      <c r="I59" s="250">
        <v>0</v>
      </c>
      <c r="J59" s="250">
        <v>37</v>
      </c>
      <c r="K59" s="250">
        <v>0</v>
      </c>
      <c r="L59" s="250">
        <v>0</v>
      </c>
      <c r="M59" s="250">
        <v>0</v>
      </c>
      <c r="N59" s="250">
        <v>0</v>
      </c>
      <c r="O59" s="250">
        <v>0</v>
      </c>
      <c r="P59" s="251">
        <v>0</v>
      </c>
      <c r="Q59" s="108"/>
      <c r="R59" s="248">
        <v>144</v>
      </c>
      <c r="S59" s="250">
        <v>144</v>
      </c>
      <c r="T59" s="252">
        <v>0</v>
      </c>
      <c r="U59" s="248">
        <v>144</v>
      </c>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c r="AMK59" s="108"/>
      <c r="AML59" s="108"/>
      <c r="AMM59" s="108"/>
      <c r="AMN59" s="108"/>
      <c r="AMO59" s="108"/>
      <c r="AMP59" s="108"/>
      <c r="AMQ59" s="108"/>
    </row>
    <row r="60" spans="1:1031" s="180" customFormat="1" ht="12.75" x14ac:dyDescent="0.2">
      <c r="A60" s="246">
        <v>216</v>
      </c>
      <c r="B60" s="247" t="s">
        <v>260</v>
      </c>
      <c r="C60" s="248">
        <v>42</v>
      </c>
      <c r="D60" s="249">
        <v>0</v>
      </c>
      <c r="E60" s="250">
        <v>1</v>
      </c>
      <c r="F60" s="250">
        <v>1</v>
      </c>
      <c r="G60" s="250">
        <v>1</v>
      </c>
      <c r="H60" s="250">
        <v>1</v>
      </c>
      <c r="I60" s="250">
        <v>32</v>
      </c>
      <c r="J60" s="250">
        <v>0</v>
      </c>
      <c r="K60" s="250">
        <v>0</v>
      </c>
      <c r="L60" s="250">
        <v>0</v>
      </c>
      <c r="M60" s="250">
        <v>5</v>
      </c>
      <c r="N60" s="250">
        <v>0</v>
      </c>
      <c r="O60" s="250">
        <v>0</v>
      </c>
      <c r="P60" s="251">
        <v>1</v>
      </c>
      <c r="Q60" s="108"/>
      <c r="R60" s="248">
        <v>228</v>
      </c>
      <c r="S60" s="250">
        <v>228</v>
      </c>
      <c r="T60" s="252">
        <v>0</v>
      </c>
      <c r="U60" s="248">
        <v>228</v>
      </c>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c r="AMK60" s="108"/>
      <c r="AML60" s="108"/>
      <c r="AMM60" s="108"/>
      <c r="AMN60" s="108"/>
      <c r="AMO60" s="108"/>
      <c r="AMP60" s="108"/>
      <c r="AMQ60" s="108"/>
    </row>
    <row r="61" spans="1:1031" s="180" customFormat="1" ht="12.75" x14ac:dyDescent="0.2">
      <c r="A61" s="246">
        <v>217</v>
      </c>
      <c r="B61" s="247" t="s">
        <v>261</v>
      </c>
      <c r="C61" s="248">
        <v>27</v>
      </c>
      <c r="D61" s="249">
        <v>0</v>
      </c>
      <c r="E61" s="250">
        <v>3</v>
      </c>
      <c r="F61" s="250">
        <v>5</v>
      </c>
      <c r="G61" s="250">
        <v>1</v>
      </c>
      <c r="H61" s="250">
        <v>3</v>
      </c>
      <c r="I61" s="250">
        <v>2</v>
      </c>
      <c r="J61" s="250">
        <v>2</v>
      </c>
      <c r="K61" s="250">
        <v>1</v>
      </c>
      <c r="L61" s="250">
        <v>2</v>
      </c>
      <c r="M61" s="250">
        <v>1</v>
      </c>
      <c r="N61" s="250">
        <v>2</v>
      </c>
      <c r="O61" s="250">
        <v>3</v>
      </c>
      <c r="P61" s="251">
        <v>2</v>
      </c>
      <c r="Q61" s="108"/>
      <c r="R61" s="248">
        <v>219</v>
      </c>
      <c r="S61" s="250">
        <v>219</v>
      </c>
      <c r="T61" s="252">
        <v>3</v>
      </c>
      <c r="U61" s="248">
        <v>222</v>
      </c>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c r="AMK61" s="108"/>
      <c r="AML61" s="108"/>
      <c r="AMM61" s="108"/>
      <c r="AMN61" s="108"/>
      <c r="AMO61" s="108"/>
      <c r="AMP61" s="108"/>
      <c r="AMQ61" s="108"/>
    </row>
    <row r="62" spans="1:1031" s="180" customFormat="1" ht="12.75" x14ac:dyDescent="0.2">
      <c r="A62" s="246">
        <v>218</v>
      </c>
      <c r="B62" s="247" t="s">
        <v>262</v>
      </c>
      <c r="C62" s="248">
        <v>325</v>
      </c>
      <c r="D62" s="249">
        <v>12</v>
      </c>
      <c r="E62" s="250">
        <v>39</v>
      </c>
      <c r="F62" s="250">
        <v>11</v>
      </c>
      <c r="G62" s="250">
        <v>25</v>
      </c>
      <c r="H62" s="250">
        <v>46</v>
      </c>
      <c r="I62" s="250">
        <v>26</v>
      </c>
      <c r="J62" s="250">
        <v>44</v>
      </c>
      <c r="K62" s="250">
        <v>20</v>
      </c>
      <c r="L62" s="250">
        <v>7</v>
      </c>
      <c r="M62" s="250">
        <v>20</v>
      </c>
      <c r="N62" s="250">
        <v>30</v>
      </c>
      <c r="O62" s="250">
        <v>20</v>
      </c>
      <c r="P62" s="251">
        <v>25</v>
      </c>
      <c r="Q62" s="108"/>
      <c r="R62" s="248">
        <v>3028</v>
      </c>
      <c r="S62" s="250">
        <v>3036</v>
      </c>
      <c r="T62" s="252">
        <v>7</v>
      </c>
      <c r="U62" s="248">
        <v>3043</v>
      </c>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c r="AMK62" s="108"/>
      <c r="AML62" s="108"/>
      <c r="AMM62" s="108"/>
      <c r="AMN62" s="108"/>
      <c r="AMO62" s="108"/>
      <c r="AMP62" s="108"/>
      <c r="AMQ62" s="108"/>
    </row>
    <row r="63" spans="1:1031" s="180" customFormat="1" ht="12.75" x14ac:dyDescent="0.2">
      <c r="A63" s="246">
        <v>219</v>
      </c>
      <c r="B63" s="247" t="s">
        <v>263</v>
      </c>
      <c r="C63" s="254" t="s">
        <v>135</v>
      </c>
      <c r="D63" s="255" t="s">
        <v>135</v>
      </c>
      <c r="E63" s="256" t="s">
        <v>135</v>
      </c>
      <c r="F63" s="256" t="s">
        <v>135</v>
      </c>
      <c r="G63" s="256" t="s">
        <v>135</v>
      </c>
      <c r="H63" s="256" t="s">
        <v>135</v>
      </c>
      <c r="I63" s="256" t="s">
        <v>135</v>
      </c>
      <c r="J63" s="256" t="s">
        <v>135</v>
      </c>
      <c r="K63" s="256" t="s">
        <v>135</v>
      </c>
      <c r="L63" s="256" t="s">
        <v>135</v>
      </c>
      <c r="M63" s="256" t="s">
        <v>135</v>
      </c>
      <c r="N63" s="256" t="s">
        <v>135</v>
      </c>
      <c r="O63" s="256" t="s">
        <v>135</v>
      </c>
      <c r="P63" s="257" t="s">
        <v>135</v>
      </c>
      <c r="Q63" s="108"/>
      <c r="R63" s="254">
        <v>0</v>
      </c>
      <c r="S63" s="256">
        <v>0</v>
      </c>
      <c r="T63" s="252">
        <v>1792</v>
      </c>
      <c r="U63" s="248">
        <v>1792</v>
      </c>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c r="AMK63" s="108"/>
      <c r="AML63" s="108"/>
      <c r="AMM63" s="108"/>
      <c r="AMN63" s="108"/>
      <c r="AMO63" s="108"/>
      <c r="AMP63" s="108"/>
      <c r="AMQ63" s="108"/>
    </row>
    <row r="64" spans="1:1031" s="180" customFormat="1" ht="12.75" x14ac:dyDescent="0.2">
      <c r="A64" s="246">
        <v>220</v>
      </c>
      <c r="B64" s="247" t="s">
        <v>264</v>
      </c>
      <c r="C64" s="248">
        <v>99</v>
      </c>
      <c r="D64" s="249">
        <v>1</v>
      </c>
      <c r="E64" s="250">
        <v>11</v>
      </c>
      <c r="F64" s="250">
        <v>5</v>
      </c>
      <c r="G64" s="250">
        <v>9</v>
      </c>
      <c r="H64" s="250">
        <v>19</v>
      </c>
      <c r="I64" s="250">
        <v>6</v>
      </c>
      <c r="J64" s="250">
        <v>20</v>
      </c>
      <c r="K64" s="250">
        <v>4</v>
      </c>
      <c r="L64" s="250">
        <v>2</v>
      </c>
      <c r="M64" s="250">
        <v>4</v>
      </c>
      <c r="N64" s="250">
        <v>7</v>
      </c>
      <c r="O64" s="250">
        <v>8</v>
      </c>
      <c r="P64" s="251">
        <v>3</v>
      </c>
      <c r="Q64" s="108"/>
      <c r="R64" s="248">
        <v>873</v>
      </c>
      <c r="S64" s="250">
        <v>909</v>
      </c>
      <c r="T64" s="252">
        <v>7</v>
      </c>
      <c r="U64" s="248">
        <v>916</v>
      </c>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c r="AMK64" s="108"/>
      <c r="AML64" s="108"/>
      <c r="AMM64" s="108"/>
      <c r="AMN64" s="108"/>
      <c r="AMO64" s="108"/>
      <c r="AMP64" s="108"/>
      <c r="AMQ64" s="108"/>
    </row>
    <row r="65" spans="1:1031" s="180" customFormat="1" ht="12.75" x14ac:dyDescent="0.2">
      <c r="A65" s="246">
        <v>221</v>
      </c>
      <c r="B65" s="247" t="s">
        <v>265</v>
      </c>
      <c r="C65" s="248">
        <v>255</v>
      </c>
      <c r="D65" s="249">
        <v>5</v>
      </c>
      <c r="E65" s="250">
        <v>20</v>
      </c>
      <c r="F65" s="250">
        <v>6</v>
      </c>
      <c r="G65" s="250">
        <v>28</v>
      </c>
      <c r="H65" s="250">
        <v>70</v>
      </c>
      <c r="I65" s="250">
        <v>3</v>
      </c>
      <c r="J65" s="250">
        <v>57</v>
      </c>
      <c r="K65" s="250">
        <v>5</v>
      </c>
      <c r="L65" s="250">
        <v>2</v>
      </c>
      <c r="M65" s="250">
        <v>2</v>
      </c>
      <c r="N65" s="250">
        <v>40</v>
      </c>
      <c r="O65" s="250">
        <v>11</v>
      </c>
      <c r="P65" s="251">
        <v>6</v>
      </c>
      <c r="Q65" s="108"/>
      <c r="R65" s="248">
        <v>2281</v>
      </c>
      <c r="S65" s="250">
        <v>2436</v>
      </c>
      <c r="T65" s="252">
        <v>107</v>
      </c>
      <c r="U65" s="248">
        <v>2543</v>
      </c>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c r="AMK65" s="108"/>
      <c r="AML65" s="108"/>
      <c r="AMM65" s="108"/>
      <c r="AMN65" s="108"/>
      <c r="AMO65" s="108"/>
      <c r="AMP65" s="108"/>
      <c r="AMQ65" s="108"/>
    </row>
    <row r="66" spans="1:1031" s="180" customFormat="1" ht="12.75" x14ac:dyDescent="0.2">
      <c r="A66" s="246">
        <v>222</v>
      </c>
      <c r="B66" s="247" t="s">
        <v>266</v>
      </c>
      <c r="C66" s="248">
        <v>22</v>
      </c>
      <c r="D66" s="249">
        <v>0</v>
      </c>
      <c r="E66" s="250">
        <v>1</v>
      </c>
      <c r="F66" s="250">
        <v>1</v>
      </c>
      <c r="G66" s="250">
        <v>2</v>
      </c>
      <c r="H66" s="250">
        <v>8</v>
      </c>
      <c r="I66" s="250">
        <v>0</v>
      </c>
      <c r="J66" s="250">
        <v>5</v>
      </c>
      <c r="K66" s="250">
        <v>1</v>
      </c>
      <c r="L66" s="250">
        <v>0</v>
      </c>
      <c r="M66" s="250">
        <v>0</v>
      </c>
      <c r="N66" s="250">
        <v>2</v>
      </c>
      <c r="O66" s="250">
        <v>1</v>
      </c>
      <c r="P66" s="251">
        <v>1</v>
      </c>
      <c r="Q66" s="108"/>
      <c r="R66" s="248">
        <v>243</v>
      </c>
      <c r="S66" s="250">
        <v>243</v>
      </c>
      <c r="T66" s="252">
        <v>4</v>
      </c>
      <c r="U66" s="248">
        <v>247</v>
      </c>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c r="AMK66" s="108"/>
      <c r="AML66" s="108"/>
      <c r="AMM66" s="108"/>
      <c r="AMN66" s="108"/>
      <c r="AMO66" s="108"/>
      <c r="AMP66" s="108"/>
      <c r="AMQ66" s="108"/>
    </row>
    <row r="67" spans="1:1031" s="180" customFormat="1" ht="12.75" x14ac:dyDescent="0.2">
      <c r="A67" s="246">
        <v>224</v>
      </c>
      <c r="B67" s="247" t="s">
        <v>267</v>
      </c>
      <c r="C67" s="254" t="s">
        <v>135</v>
      </c>
      <c r="D67" s="255" t="s">
        <v>135</v>
      </c>
      <c r="E67" s="256" t="s">
        <v>135</v>
      </c>
      <c r="F67" s="256" t="s">
        <v>135</v>
      </c>
      <c r="G67" s="256" t="s">
        <v>135</v>
      </c>
      <c r="H67" s="256" t="s">
        <v>135</v>
      </c>
      <c r="I67" s="256" t="s">
        <v>135</v>
      </c>
      <c r="J67" s="256" t="s">
        <v>135</v>
      </c>
      <c r="K67" s="256" t="s">
        <v>135</v>
      </c>
      <c r="L67" s="256" t="s">
        <v>135</v>
      </c>
      <c r="M67" s="256" t="s">
        <v>135</v>
      </c>
      <c r="N67" s="256" t="s">
        <v>135</v>
      </c>
      <c r="O67" s="256" t="s">
        <v>135</v>
      </c>
      <c r="P67" s="257" t="s">
        <v>135</v>
      </c>
      <c r="Q67" s="108"/>
      <c r="R67" s="254">
        <v>0</v>
      </c>
      <c r="S67" s="256">
        <v>0</v>
      </c>
      <c r="T67" s="252">
        <v>60</v>
      </c>
      <c r="U67" s="248">
        <v>60</v>
      </c>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c r="AMK67" s="108"/>
      <c r="AML67" s="108"/>
      <c r="AMM67" s="108"/>
      <c r="AMN67" s="108"/>
      <c r="AMO67" s="108"/>
      <c r="AMP67" s="108"/>
      <c r="AMQ67" s="108"/>
    </row>
    <row r="68" spans="1:1031" s="180" customFormat="1" ht="12.75" x14ac:dyDescent="0.2">
      <c r="A68" s="246">
        <v>226</v>
      </c>
      <c r="B68" s="247" t="s">
        <v>268</v>
      </c>
      <c r="C68" s="248">
        <v>0</v>
      </c>
      <c r="D68" s="249">
        <v>0</v>
      </c>
      <c r="E68" s="250">
        <v>0</v>
      </c>
      <c r="F68" s="250">
        <v>0</v>
      </c>
      <c r="G68" s="250">
        <v>0</v>
      </c>
      <c r="H68" s="250">
        <v>0</v>
      </c>
      <c r="I68" s="250">
        <v>0</v>
      </c>
      <c r="J68" s="250">
        <v>0</v>
      </c>
      <c r="K68" s="250">
        <v>0</v>
      </c>
      <c r="L68" s="250">
        <v>0</v>
      </c>
      <c r="M68" s="250">
        <v>0</v>
      </c>
      <c r="N68" s="250">
        <v>0</v>
      </c>
      <c r="O68" s="250">
        <v>0</v>
      </c>
      <c r="P68" s="251">
        <v>0</v>
      </c>
      <c r="Q68" s="108"/>
      <c r="R68" s="248">
        <v>61</v>
      </c>
      <c r="S68" s="250">
        <v>61</v>
      </c>
      <c r="T68" s="252">
        <v>0</v>
      </c>
      <c r="U68" s="248">
        <v>61</v>
      </c>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c r="AMK68" s="108"/>
      <c r="AML68" s="108"/>
      <c r="AMM68" s="108"/>
      <c r="AMN68" s="108"/>
      <c r="AMO68" s="108"/>
      <c r="AMP68" s="108"/>
      <c r="AMQ68" s="108"/>
    </row>
    <row r="69" spans="1:1031" s="180" customFormat="1" ht="12.75" x14ac:dyDescent="0.2">
      <c r="A69" s="246">
        <v>227</v>
      </c>
      <c r="B69" s="247" t="s">
        <v>269</v>
      </c>
      <c r="C69" s="254" t="s">
        <v>135</v>
      </c>
      <c r="D69" s="255" t="s">
        <v>135</v>
      </c>
      <c r="E69" s="256" t="s">
        <v>135</v>
      </c>
      <c r="F69" s="256" t="s">
        <v>135</v>
      </c>
      <c r="G69" s="256" t="s">
        <v>135</v>
      </c>
      <c r="H69" s="256" t="s">
        <v>135</v>
      </c>
      <c r="I69" s="256" t="s">
        <v>135</v>
      </c>
      <c r="J69" s="256" t="s">
        <v>135</v>
      </c>
      <c r="K69" s="256" t="s">
        <v>135</v>
      </c>
      <c r="L69" s="256" t="s">
        <v>135</v>
      </c>
      <c r="M69" s="256" t="s">
        <v>135</v>
      </c>
      <c r="N69" s="256" t="s">
        <v>135</v>
      </c>
      <c r="O69" s="256" t="s">
        <v>135</v>
      </c>
      <c r="P69" s="257" t="s">
        <v>135</v>
      </c>
      <c r="Q69" s="108"/>
      <c r="R69" s="254">
        <v>0</v>
      </c>
      <c r="S69" s="256">
        <v>0</v>
      </c>
      <c r="T69" s="252">
        <v>32</v>
      </c>
      <c r="U69" s="248">
        <v>32</v>
      </c>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c r="AMK69" s="108"/>
      <c r="AML69" s="108"/>
      <c r="AMM69" s="108"/>
      <c r="AMN69" s="108"/>
      <c r="AMO69" s="108"/>
      <c r="AMP69" s="108"/>
      <c r="AMQ69" s="108"/>
    </row>
    <row r="70" spans="1:1031" s="180" customFormat="1" ht="12.75" x14ac:dyDescent="0.2">
      <c r="A70" s="246">
        <v>228</v>
      </c>
      <c r="B70" s="247" t="s">
        <v>270</v>
      </c>
      <c r="C70" s="248">
        <v>32</v>
      </c>
      <c r="D70" s="249">
        <v>0</v>
      </c>
      <c r="E70" s="250">
        <v>3</v>
      </c>
      <c r="F70" s="250">
        <v>1</v>
      </c>
      <c r="G70" s="250">
        <v>1</v>
      </c>
      <c r="H70" s="250">
        <v>0</v>
      </c>
      <c r="I70" s="250">
        <v>0</v>
      </c>
      <c r="J70" s="250">
        <v>26</v>
      </c>
      <c r="K70" s="250">
        <v>0</v>
      </c>
      <c r="L70" s="250">
        <v>0</v>
      </c>
      <c r="M70" s="250">
        <v>0</v>
      </c>
      <c r="N70" s="250">
        <v>1</v>
      </c>
      <c r="O70" s="250">
        <v>0</v>
      </c>
      <c r="P70" s="251">
        <v>0</v>
      </c>
      <c r="Q70" s="108"/>
      <c r="R70" s="248">
        <v>110</v>
      </c>
      <c r="S70" s="250">
        <v>110</v>
      </c>
      <c r="T70" s="252">
        <v>0</v>
      </c>
      <c r="U70" s="248">
        <v>110</v>
      </c>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c r="AMK70" s="108"/>
      <c r="AML70" s="108"/>
      <c r="AMM70" s="108"/>
      <c r="AMN70" s="108"/>
      <c r="AMO70" s="108"/>
      <c r="AMP70" s="108"/>
      <c r="AMQ70" s="108"/>
    </row>
    <row r="71" spans="1:1031" s="180" customFormat="1" ht="12.75" x14ac:dyDescent="0.2">
      <c r="A71" s="246">
        <v>231</v>
      </c>
      <c r="B71" s="247" t="s">
        <v>271</v>
      </c>
      <c r="C71" s="248">
        <v>0</v>
      </c>
      <c r="D71" s="249">
        <v>0</v>
      </c>
      <c r="E71" s="250">
        <v>0</v>
      </c>
      <c r="F71" s="250">
        <v>0</v>
      </c>
      <c r="G71" s="250">
        <v>0</v>
      </c>
      <c r="H71" s="250">
        <v>0</v>
      </c>
      <c r="I71" s="250">
        <v>0</v>
      </c>
      <c r="J71" s="250">
        <v>0</v>
      </c>
      <c r="K71" s="250">
        <v>0</v>
      </c>
      <c r="L71" s="250">
        <v>0</v>
      </c>
      <c r="M71" s="250">
        <v>0</v>
      </c>
      <c r="N71" s="250">
        <v>0</v>
      </c>
      <c r="O71" s="250">
        <v>0</v>
      </c>
      <c r="P71" s="251">
        <v>0</v>
      </c>
      <c r="Q71" s="108"/>
      <c r="R71" s="248">
        <v>0</v>
      </c>
      <c r="S71" s="250">
        <v>0</v>
      </c>
      <c r="T71" s="252">
        <v>26</v>
      </c>
      <c r="U71" s="248">
        <v>26</v>
      </c>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c r="AMK71" s="108"/>
      <c r="AML71" s="108"/>
      <c r="AMM71" s="108"/>
      <c r="AMN71" s="108"/>
      <c r="AMO71" s="108"/>
      <c r="AMP71" s="108"/>
      <c r="AMQ71" s="108"/>
    </row>
    <row r="72" spans="1:1031" s="180" customFormat="1" ht="12.75" x14ac:dyDescent="0.2">
      <c r="A72" s="246">
        <v>233</v>
      </c>
      <c r="B72" s="247" t="s">
        <v>272</v>
      </c>
      <c r="C72" s="248">
        <v>128</v>
      </c>
      <c r="D72" s="249">
        <v>3</v>
      </c>
      <c r="E72" s="250">
        <v>4</v>
      </c>
      <c r="F72" s="250">
        <v>12</v>
      </c>
      <c r="G72" s="250">
        <v>26</v>
      </c>
      <c r="H72" s="250">
        <v>21</v>
      </c>
      <c r="I72" s="250">
        <v>7</v>
      </c>
      <c r="J72" s="250">
        <v>9</v>
      </c>
      <c r="K72" s="250">
        <v>9</v>
      </c>
      <c r="L72" s="250">
        <v>6</v>
      </c>
      <c r="M72" s="250">
        <v>5</v>
      </c>
      <c r="N72" s="250">
        <v>7</v>
      </c>
      <c r="O72" s="250">
        <v>10</v>
      </c>
      <c r="P72" s="251">
        <v>9</v>
      </c>
      <c r="Q72" s="108"/>
      <c r="R72" s="248">
        <v>1248</v>
      </c>
      <c r="S72" s="250">
        <v>1272</v>
      </c>
      <c r="T72" s="252">
        <v>8</v>
      </c>
      <c r="U72" s="248">
        <v>1280</v>
      </c>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c r="AMK72" s="108"/>
      <c r="AML72" s="108"/>
      <c r="AMM72" s="108"/>
      <c r="AMN72" s="108"/>
      <c r="AMO72" s="108"/>
      <c r="AMP72" s="108"/>
      <c r="AMQ72" s="108"/>
    </row>
    <row r="73" spans="1:1031" s="180" customFormat="1" ht="12.75" x14ac:dyDescent="0.2">
      <c r="A73" s="246">
        <v>234</v>
      </c>
      <c r="B73" s="247" t="s">
        <v>273</v>
      </c>
      <c r="C73" s="248">
        <v>4</v>
      </c>
      <c r="D73" s="249">
        <v>0</v>
      </c>
      <c r="E73" s="250">
        <v>0</v>
      </c>
      <c r="F73" s="250">
        <v>0</v>
      </c>
      <c r="G73" s="250">
        <v>0</v>
      </c>
      <c r="H73" s="250">
        <v>2</v>
      </c>
      <c r="I73" s="250">
        <v>0</v>
      </c>
      <c r="J73" s="250">
        <v>1</v>
      </c>
      <c r="K73" s="250">
        <v>1</v>
      </c>
      <c r="L73" s="250">
        <v>0</v>
      </c>
      <c r="M73" s="250">
        <v>0</v>
      </c>
      <c r="N73" s="250">
        <v>0</v>
      </c>
      <c r="O73" s="250">
        <v>0</v>
      </c>
      <c r="P73" s="251">
        <v>0</v>
      </c>
      <c r="Q73" s="108"/>
      <c r="R73" s="248">
        <v>37</v>
      </c>
      <c r="S73" s="250">
        <v>40</v>
      </c>
      <c r="T73" s="252">
        <v>71</v>
      </c>
      <c r="U73" s="248">
        <v>111</v>
      </c>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c r="AMK73" s="108"/>
      <c r="AML73" s="108"/>
      <c r="AMM73" s="108"/>
      <c r="AMN73" s="108"/>
      <c r="AMO73" s="108"/>
      <c r="AMP73" s="108"/>
      <c r="AMQ73" s="108"/>
    </row>
    <row r="74" spans="1:1031" s="180" customFormat="1" ht="12.75" x14ac:dyDescent="0.2">
      <c r="A74" s="246">
        <v>237</v>
      </c>
      <c r="B74" s="247" t="s">
        <v>274</v>
      </c>
      <c r="C74" s="248">
        <v>28</v>
      </c>
      <c r="D74" s="249">
        <v>2</v>
      </c>
      <c r="E74" s="250">
        <v>3</v>
      </c>
      <c r="F74" s="250">
        <v>1</v>
      </c>
      <c r="G74" s="250">
        <v>3</v>
      </c>
      <c r="H74" s="250">
        <v>3</v>
      </c>
      <c r="I74" s="250">
        <v>0</v>
      </c>
      <c r="J74" s="250">
        <v>2</v>
      </c>
      <c r="K74" s="250">
        <v>1</v>
      </c>
      <c r="L74" s="250">
        <v>0</v>
      </c>
      <c r="M74" s="250">
        <v>7</v>
      </c>
      <c r="N74" s="250">
        <v>1</v>
      </c>
      <c r="O74" s="250">
        <v>2</v>
      </c>
      <c r="P74" s="251">
        <v>3</v>
      </c>
      <c r="Q74" s="108"/>
      <c r="R74" s="248">
        <v>201</v>
      </c>
      <c r="S74" s="250">
        <v>204</v>
      </c>
      <c r="T74" s="252">
        <v>8</v>
      </c>
      <c r="U74" s="248">
        <v>212</v>
      </c>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c r="AMK74" s="108"/>
      <c r="AML74" s="108"/>
      <c r="AMM74" s="108"/>
      <c r="AMN74" s="108"/>
      <c r="AMO74" s="108"/>
      <c r="AMP74" s="108"/>
      <c r="AMQ74" s="108"/>
    </row>
    <row r="75" spans="1:1031" s="180" customFormat="1" ht="12.75" x14ac:dyDescent="0.2">
      <c r="A75" s="246">
        <v>241</v>
      </c>
      <c r="B75" s="247" t="s">
        <v>275</v>
      </c>
      <c r="C75" s="248">
        <v>29</v>
      </c>
      <c r="D75" s="249">
        <v>1</v>
      </c>
      <c r="E75" s="250">
        <v>1</v>
      </c>
      <c r="F75" s="250">
        <v>0</v>
      </c>
      <c r="G75" s="250">
        <v>0</v>
      </c>
      <c r="H75" s="250">
        <v>13</v>
      </c>
      <c r="I75" s="250">
        <v>6</v>
      </c>
      <c r="J75" s="250">
        <v>0</v>
      </c>
      <c r="K75" s="250">
        <v>0</v>
      </c>
      <c r="L75" s="250">
        <v>0</v>
      </c>
      <c r="M75" s="250">
        <v>6</v>
      </c>
      <c r="N75" s="250">
        <v>0</v>
      </c>
      <c r="O75" s="250">
        <v>2</v>
      </c>
      <c r="P75" s="251">
        <v>0</v>
      </c>
      <c r="Q75" s="108"/>
      <c r="R75" s="248">
        <v>111</v>
      </c>
      <c r="S75" s="250">
        <v>112</v>
      </c>
      <c r="T75" s="252">
        <v>181</v>
      </c>
      <c r="U75" s="248">
        <v>293</v>
      </c>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c r="AMK75" s="108"/>
      <c r="AML75" s="108"/>
      <c r="AMM75" s="108"/>
      <c r="AMN75" s="108"/>
      <c r="AMO75" s="108"/>
      <c r="AMP75" s="108"/>
      <c r="AMQ75" s="108"/>
    </row>
    <row r="76" spans="1:1031" s="180" customFormat="1" ht="12.75" x14ac:dyDescent="0.2">
      <c r="A76" s="246">
        <v>242</v>
      </c>
      <c r="B76" s="247" t="s">
        <v>276</v>
      </c>
      <c r="C76" s="248">
        <v>1272</v>
      </c>
      <c r="D76" s="249">
        <v>43</v>
      </c>
      <c r="E76" s="250">
        <v>118</v>
      </c>
      <c r="F76" s="250">
        <v>102</v>
      </c>
      <c r="G76" s="250">
        <v>120</v>
      </c>
      <c r="H76" s="250">
        <v>235</v>
      </c>
      <c r="I76" s="250">
        <v>86</v>
      </c>
      <c r="J76" s="250">
        <v>183</v>
      </c>
      <c r="K76" s="250">
        <v>64</v>
      </c>
      <c r="L76" s="250">
        <v>19</v>
      </c>
      <c r="M76" s="250">
        <v>40</v>
      </c>
      <c r="N76" s="250">
        <v>79</v>
      </c>
      <c r="O76" s="250">
        <v>98</v>
      </c>
      <c r="P76" s="251">
        <v>85</v>
      </c>
      <c r="Q76" s="108"/>
      <c r="R76" s="248">
        <v>5549</v>
      </c>
      <c r="S76" s="250">
        <v>5729</v>
      </c>
      <c r="T76" s="252">
        <v>72</v>
      </c>
      <c r="U76" s="248">
        <v>5801</v>
      </c>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c r="AMK76" s="108"/>
      <c r="AML76" s="108"/>
      <c r="AMM76" s="108"/>
      <c r="AMN76" s="108"/>
      <c r="AMO76" s="108"/>
      <c r="AMP76" s="108"/>
      <c r="AMQ76" s="108"/>
    </row>
    <row r="77" spans="1:1031" s="180" customFormat="1" ht="12.75" x14ac:dyDescent="0.2">
      <c r="A77" s="246">
        <v>243</v>
      </c>
      <c r="B77" s="247" t="s">
        <v>277</v>
      </c>
      <c r="C77" s="248">
        <v>139</v>
      </c>
      <c r="D77" s="249">
        <v>5</v>
      </c>
      <c r="E77" s="250">
        <v>5</v>
      </c>
      <c r="F77" s="250">
        <v>10</v>
      </c>
      <c r="G77" s="250">
        <v>15</v>
      </c>
      <c r="H77" s="250">
        <v>21</v>
      </c>
      <c r="I77" s="250">
        <v>16</v>
      </c>
      <c r="J77" s="250">
        <v>15</v>
      </c>
      <c r="K77" s="250">
        <v>4</v>
      </c>
      <c r="L77" s="250">
        <v>4</v>
      </c>
      <c r="M77" s="250">
        <v>9</v>
      </c>
      <c r="N77" s="250">
        <v>12</v>
      </c>
      <c r="O77" s="250">
        <v>12</v>
      </c>
      <c r="P77" s="251">
        <v>11</v>
      </c>
      <c r="Q77" s="108"/>
      <c r="R77" s="248">
        <v>986</v>
      </c>
      <c r="S77" s="250">
        <v>1010</v>
      </c>
      <c r="T77" s="252">
        <v>21</v>
      </c>
      <c r="U77" s="248">
        <v>1031</v>
      </c>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c r="AMK77" s="108"/>
      <c r="AML77" s="108"/>
      <c r="AMM77" s="108"/>
      <c r="AMN77" s="108"/>
      <c r="AMO77" s="108"/>
      <c r="AMP77" s="108"/>
      <c r="AMQ77" s="108"/>
    </row>
    <row r="78" spans="1:1031" s="180" customFormat="1" ht="12.75" x14ac:dyDescent="0.2">
      <c r="A78" s="246">
        <v>244</v>
      </c>
      <c r="B78" s="247" t="s">
        <v>278</v>
      </c>
      <c r="C78" s="248">
        <v>2</v>
      </c>
      <c r="D78" s="249">
        <v>0</v>
      </c>
      <c r="E78" s="250">
        <v>0</v>
      </c>
      <c r="F78" s="250">
        <v>0</v>
      </c>
      <c r="G78" s="250">
        <v>0</v>
      </c>
      <c r="H78" s="250">
        <v>0</v>
      </c>
      <c r="I78" s="250">
        <v>0</v>
      </c>
      <c r="J78" s="250">
        <v>1</v>
      </c>
      <c r="K78" s="250">
        <v>1</v>
      </c>
      <c r="L78" s="250">
        <v>0</v>
      </c>
      <c r="M78" s="250">
        <v>0</v>
      </c>
      <c r="N78" s="250">
        <v>0</v>
      </c>
      <c r="O78" s="250">
        <v>0</v>
      </c>
      <c r="P78" s="251">
        <v>0</v>
      </c>
      <c r="Q78" s="108"/>
      <c r="R78" s="248">
        <v>25</v>
      </c>
      <c r="S78" s="250">
        <v>25</v>
      </c>
      <c r="T78" s="252">
        <v>0</v>
      </c>
      <c r="U78" s="248">
        <v>25</v>
      </c>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c r="AMK78" s="108"/>
      <c r="AML78" s="108"/>
      <c r="AMM78" s="108"/>
      <c r="AMN78" s="108"/>
      <c r="AMO78" s="108"/>
      <c r="AMP78" s="108"/>
      <c r="AMQ78" s="108"/>
    </row>
    <row r="79" spans="1:1031" s="180" customFormat="1" ht="12.75" x14ac:dyDescent="0.2">
      <c r="A79" s="246">
        <v>245</v>
      </c>
      <c r="B79" s="247" t="s">
        <v>279</v>
      </c>
      <c r="C79" s="248">
        <v>502</v>
      </c>
      <c r="D79" s="249">
        <v>11</v>
      </c>
      <c r="E79" s="250">
        <v>40</v>
      </c>
      <c r="F79" s="250">
        <v>63</v>
      </c>
      <c r="G79" s="250">
        <v>62</v>
      </c>
      <c r="H79" s="250">
        <v>44</v>
      </c>
      <c r="I79" s="250">
        <v>20</v>
      </c>
      <c r="J79" s="250">
        <v>74</v>
      </c>
      <c r="K79" s="250">
        <v>25</v>
      </c>
      <c r="L79" s="250">
        <v>15</v>
      </c>
      <c r="M79" s="250">
        <v>11</v>
      </c>
      <c r="N79" s="250">
        <v>61</v>
      </c>
      <c r="O79" s="250">
        <v>50</v>
      </c>
      <c r="P79" s="251">
        <v>26</v>
      </c>
      <c r="Q79" s="108"/>
      <c r="R79" s="248">
        <v>3396</v>
      </c>
      <c r="S79" s="250">
        <v>3472</v>
      </c>
      <c r="T79" s="252">
        <v>5</v>
      </c>
      <c r="U79" s="248">
        <v>3477</v>
      </c>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c r="AMK79" s="108"/>
      <c r="AML79" s="108"/>
      <c r="AMM79" s="108"/>
      <c r="AMN79" s="108"/>
      <c r="AMO79" s="108"/>
      <c r="AMP79" s="108"/>
      <c r="AMQ79" s="108"/>
    </row>
    <row r="80" spans="1:1031" s="180" customFormat="1" ht="12.75" x14ac:dyDescent="0.2">
      <c r="A80" s="246">
        <v>248</v>
      </c>
      <c r="B80" s="247" t="s">
        <v>280</v>
      </c>
      <c r="C80" s="248">
        <v>82</v>
      </c>
      <c r="D80" s="249">
        <v>1</v>
      </c>
      <c r="E80" s="250">
        <v>17</v>
      </c>
      <c r="F80" s="250">
        <v>4</v>
      </c>
      <c r="G80" s="250">
        <v>0</v>
      </c>
      <c r="H80" s="250">
        <v>15</v>
      </c>
      <c r="I80" s="250">
        <v>0</v>
      </c>
      <c r="J80" s="250">
        <v>5</v>
      </c>
      <c r="K80" s="250">
        <v>3</v>
      </c>
      <c r="L80" s="250">
        <v>0</v>
      </c>
      <c r="M80" s="250">
        <v>0</v>
      </c>
      <c r="N80" s="250">
        <v>22</v>
      </c>
      <c r="O80" s="250">
        <v>13</v>
      </c>
      <c r="P80" s="251">
        <v>2</v>
      </c>
      <c r="Q80" s="108"/>
      <c r="R80" s="248">
        <v>153</v>
      </c>
      <c r="S80" s="250">
        <v>153</v>
      </c>
      <c r="T80" s="252">
        <v>2</v>
      </c>
      <c r="U80" s="248">
        <v>155</v>
      </c>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c r="AMK80" s="108"/>
      <c r="AML80" s="108"/>
      <c r="AMM80" s="108"/>
      <c r="AMN80" s="108"/>
      <c r="AMO80" s="108"/>
      <c r="AMP80" s="108"/>
      <c r="AMQ80" s="108"/>
    </row>
    <row r="81" spans="1:1031" s="180" customFormat="1" ht="12.75" x14ac:dyDescent="0.2">
      <c r="A81" s="246">
        <v>249</v>
      </c>
      <c r="B81" s="247" t="s">
        <v>281</v>
      </c>
      <c r="C81" s="248">
        <v>39</v>
      </c>
      <c r="D81" s="249">
        <v>1</v>
      </c>
      <c r="E81" s="250">
        <v>5</v>
      </c>
      <c r="F81" s="250">
        <v>2</v>
      </c>
      <c r="G81" s="250">
        <v>3</v>
      </c>
      <c r="H81" s="250">
        <v>7</v>
      </c>
      <c r="I81" s="250">
        <v>0</v>
      </c>
      <c r="J81" s="250">
        <v>8</v>
      </c>
      <c r="K81" s="250">
        <v>1</v>
      </c>
      <c r="L81" s="250">
        <v>0</v>
      </c>
      <c r="M81" s="250">
        <v>3</v>
      </c>
      <c r="N81" s="250">
        <v>4</v>
      </c>
      <c r="O81" s="250">
        <v>4</v>
      </c>
      <c r="P81" s="251">
        <v>1</v>
      </c>
      <c r="Q81" s="108"/>
      <c r="R81" s="248">
        <v>270</v>
      </c>
      <c r="S81" s="250">
        <v>281</v>
      </c>
      <c r="T81" s="252">
        <v>1</v>
      </c>
      <c r="U81" s="248">
        <v>282</v>
      </c>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c r="AMK81" s="108"/>
      <c r="AML81" s="108"/>
      <c r="AMM81" s="108"/>
      <c r="AMN81" s="108"/>
      <c r="AMO81" s="108"/>
      <c r="AMP81" s="108"/>
      <c r="AMQ81" s="108"/>
    </row>
    <row r="82" spans="1:1031" s="180" customFormat="1" ht="12.75" x14ac:dyDescent="0.2">
      <c r="A82" s="246">
        <v>250</v>
      </c>
      <c r="B82" s="247" t="s">
        <v>282</v>
      </c>
      <c r="C82" s="248">
        <v>34</v>
      </c>
      <c r="D82" s="249">
        <v>2</v>
      </c>
      <c r="E82" s="250">
        <v>2</v>
      </c>
      <c r="F82" s="250">
        <v>0</v>
      </c>
      <c r="G82" s="250">
        <v>2</v>
      </c>
      <c r="H82" s="250">
        <v>8</v>
      </c>
      <c r="I82" s="250">
        <v>2</v>
      </c>
      <c r="J82" s="250">
        <v>5</v>
      </c>
      <c r="K82" s="250">
        <v>2</v>
      </c>
      <c r="L82" s="250">
        <v>0</v>
      </c>
      <c r="M82" s="250">
        <v>0</v>
      </c>
      <c r="N82" s="250">
        <v>6</v>
      </c>
      <c r="O82" s="250">
        <v>3</v>
      </c>
      <c r="P82" s="251">
        <v>2</v>
      </c>
      <c r="Q82" s="108"/>
      <c r="R82" s="248">
        <v>242</v>
      </c>
      <c r="S82" s="250">
        <v>245</v>
      </c>
      <c r="T82" s="252">
        <v>3</v>
      </c>
      <c r="U82" s="248">
        <v>248</v>
      </c>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c r="AMK82" s="108"/>
      <c r="AML82" s="108"/>
      <c r="AMM82" s="108"/>
      <c r="AMN82" s="108"/>
      <c r="AMO82" s="108"/>
      <c r="AMP82" s="108"/>
      <c r="AMQ82" s="108"/>
    </row>
    <row r="83" spans="1:1031" x14ac:dyDescent="0.2">
      <c r="A83" s="246">
        <v>251</v>
      </c>
      <c r="B83" s="247" t="s">
        <v>283</v>
      </c>
      <c r="C83" s="248">
        <v>83</v>
      </c>
      <c r="D83" s="249">
        <v>6</v>
      </c>
      <c r="E83" s="250">
        <v>6</v>
      </c>
      <c r="F83" s="250">
        <v>6</v>
      </c>
      <c r="G83" s="250">
        <v>10</v>
      </c>
      <c r="H83" s="250">
        <v>10</v>
      </c>
      <c r="I83" s="250">
        <v>2</v>
      </c>
      <c r="J83" s="250">
        <v>12</v>
      </c>
      <c r="K83" s="250">
        <v>12</v>
      </c>
      <c r="L83" s="250">
        <v>3</v>
      </c>
      <c r="M83" s="250">
        <v>3</v>
      </c>
      <c r="N83" s="250">
        <v>7</v>
      </c>
      <c r="O83" s="250">
        <v>5</v>
      </c>
      <c r="P83" s="251">
        <v>1</v>
      </c>
      <c r="Q83" s="108"/>
      <c r="R83" s="248">
        <v>407</v>
      </c>
      <c r="S83" s="250">
        <v>414</v>
      </c>
      <c r="T83" s="252">
        <v>1</v>
      </c>
      <c r="U83" s="248">
        <v>415</v>
      </c>
    </row>
    <row r="84" spans="1:1031" x14ac:dyDescent="0.2">
      <c r="A84" s="246">
        <v>252</v>
      </c>
      <c r="B84" s="247" t="s">
        <v>284</v>
      </c>
      <c r="C84" s="248">
        <v>23</v>
      </c>
      <c r="D84" s="249">
        <v>0</v>
      </c>
      <c r="E84" s="250">
        <v>2</v>
      </c>
      <c r="F84" s="250">
        <v>0</v>
      </c>
      <c r="G84" s="250">
        <v>3</v>
      </c>
      <c r="H84" s="250">
        <v>8</v>
      </c>
      <c r="I84" s="250">
        <v>0</v>
      </c>
      <c r="J84" s="250">
        <v>5</v>
      </c>
      <c r="K84" s="250">
        <v>0</v>
      </c>
      <c r="L84" s="250">
        <v>0</v>
      </c>
      <c r="M84" s="250">
        <v>1</v>
      </c>
      <c r="N84" s="250">
        <v>0</v>
      </c>
      <c r="O84" s="250">
        <v>2</v>
      </c>
      <c r="P84" s="251">
        <v>2</v>
      </c>
      <c r="Q84" s="108"/>
      <c r="R84" s="248">
        <v>216</v>
      </c>
      <c r="S84" s="250">
        <v>227</v>
      </c>
      <c r="T84" s="252">
        <v>4</v>
      </c>
      <c r="U84" s="248">
        <v>231</v>
      </c>
    </row>
    <row r="85" spans="1:1031" x14ac:dyDescent="0.2">
      <c r="A85" s="246">
        <v>254</v>
      </c>
      <c r="B85" s="247" t="s">
        <v>285</v>
      </c>
      <c r="C85" s="248">
        <v>64</v>
      </c>
      <c r="D85" s="249">
        <v>0</v>
      </c>
      <c r="E85" s="250">
        <v>6</v>
      </c>
      <c r="F85" s="250">
        <v>0</v>
      </c>
      <c r="G85" s="250">
        <v>10</v>
      </c>
      <c r="H85" s="250">
        <v>15</v>
      </c>
      <c r="I85" s="250">
        <v>1</v>
      </c>
      <c r="J85" s="250">
        <v>20</v>
      </c>
      <c r="K85" s="250">
        <v>2</v>
      </c>
      <c r="L85" s="250">
        <v>1</v>
      </c>
      <c r="M85" s="250">
        <v>3</v>
      </c>
      <c r="N85" s="250">
        <v>5</v>
      </c>
      <c r="O85" s="250">
        <v>1</v>
      </c>
      <c r="P85" s="251">
        <v>0</v>
      </c>
      <c r="Q85" s="108"/>
      <c r="R85" s="248">
        <v>669</v>
      </c>
      <c r="S85" s="250">
        <v>695</v>
      </c>
      <c r="T85" s="252">
        <v>0</v>
      </c>
      <c r="U85" s="248">
        <v>695</v>
      </c>
    </row>
    <row r="86" spans="1:1031" x14ac:dyDescent="0.2">
      <c r="A86" s="246">
        <v>255</v>
      </c>
      <c r="B86" s="247" t="s">
        <v>286</v>
      </c>
      <c r="C86" s="248">
        <v>3</v>
      </c>
      <c r="D86" s="249">
        <v>0</v>
      </c>
      <c r="E86" s="250">
        <v>0</v>
      </c>
      <c r="F86" s="250">
        <v>0</v>
      </c>
      <c r="G86" s="250">
        <v>0</v>
      </c>
      <c r="H86" s="250">
        <v>0</v>
      </c>
      <c r="I86" s="250">
        <v>0</v>
      </c>
      <c r="J86" s="250">
        <v>0</v>
      </c>
      <c r="K86" s="250">
        <v>0</v>
      </c>
      <c r="L86" s="250">
        <v>0</v>
      </c>
      <c r="M86" s="250">
        <v>2</v>
      </c>
      <c r="N86" s="250">
        <v>0</v>
      </c>
      <c r="O86" s="250">
        <v>1</v>
      </c>
      <c r="P86" s="251">
        <v>0</v>
      </c>
      <c r="Q86" s="108"/>
      <c r="R86" s="248">
        <v>47</v>
      </c>
      <c r="S86" s="250">
        <v>48</v>
      </c>
      <c r="T86" s="252">
        <v>0</v>
      </c>
      <c r="U86" s="248">
        <v>48</v>
      </c>
    </row>
    <row r="87" spans="1:1031" x14ac:dyDescent="0.2">
      <c r="A87" s="246">
        <v>256</v>
      </c>
      <c r="B87" s="247" t="s">
        <v>287</v>
      </c>
      <c r="C87" s="248">
        <v>39</v>
      </c>
      <c r="D87" s="249">
        <v>2</v>
      </c>
      <c r="E87" s="250">
        <v>3</v>
      </c>
      <c r="F87" s="250">
        <v>4</v>
      </c>
      <c r="G87" s="250">
        <v>3</v>
      </c>
      <c r="H87" s="250">
        <v>8</v>
      </c>
      <c r="I87" s="250">
        <v>1</v>
      </c>
      <c r="J87" s="250">
        <v>6</v>
      </c>
      <c r="K87" s="250">
        <v>3</v>
      </c>
      <c r="L87" s="250">
        <v>0</v>
      </c>
      <c r="M87" s="250">
        <v>0</v>
      </c>
      <c r="N87" s="250">
        <v>3</v>
      </c>
      <c r="O87" s="250">
        <v>3</v>
      </c>
      <c r="P87" s="251">
        <v>3</v>
      </c>
      <c r="Q87" s="108"/>
      <c r="R87" s="248">
        <v>469</v>
      </c>
      <c r="S87" s="250">
        <v>505</v>
      </c>
      <c r="T87" s="252">
        <v>8</v>
      </c>
      <c r="U87" s="248">
        <v>513</v>
      </c>
    </row>
    <row r="88" spans="1:1031" x14ac:dyDescent="0.2">
      <c r="A88" s="246">
        <v>257</v>
      </c>
      <c r="B88" s="247" t="s">
        <v>288</v>
      </c>
      <c r="C88" s="248">
        <v>23</v>
      </c>
      <c r="D88" s="249">
        <v>1</v>
      </c>
      <c r="E88" s="250">
        <v>2</v>
      </c>
      <c r="F88" s="250">
        <v>1</v>
      </c>
      <c r="G88" s="250">
        <v>2</v>
      </c>
      <c r="H88" s="250">
        <v>4</v>
      </c>
      <c r="I88" s="250">
        <v>3</v>
      </c>
      <c r="J88" s="250">
        <v>2</v>
      </c>
      <c r="K88" s="250">
        <v>1</v>
      </c>
      <c r="L88" s="250">
        <v>2</v>
      </c>
      <c r="M88" s="250">
        <v>1</v>
      </c>
      <c r="N88" s="250">
        <v>2</v>
      </c>
      <c r="O88" s="250">
        <v>1</v>
      </c>
      <c r="P88" s="251">
        <v>1</v>
      </c>
      <c r="Q88" s="108"/>
      <c r="R88" s="248">
        <v>159</v>
      </c>
      <c r="S88" s="250">
        <v>159</v>
      </c>
      <c r="T88" s="252">
        <v>0</v>
      </c>
      <c r="U88" s="248">
        <v>159</v>
      </c>
    </row>
    <row r="89" spans="1:1031" x14ac:dyDescent="0.2">
      <c r="A89" s="246">
        <v>258</v>
      </c>
      <c r="B89" s="247" t="s">
        <v>289</v>
      </c>
      <c r="C89" s="248">
        <v>121</v>
      </c>
      <c r="D89" s="249">
        <v>11</v>
      </c>
      <c r="E89" s="250">
        <v>15</v>
      </c>
      <c r="F89" s="250">
        <v>10</v>
      </c>
      <c r="G89" s="250">
        <v>6</v>
      </c>
      <c r="H89" s="250">
        <v>18</v>
      </c>
      <c r="I89" s="250">
        <v>3</v>
      </c>
      <c r="J89" s="250">
        <v>25</v>
      </c>
      <c r="K89" s="250">
        <v>5</v>
      </c>
      <c r="L89" s="250">
        <v>2</v>
      </c>
      <c r="M89" s="250">
        <v>10</v>
      </c>
      <c r="N89" s="250">
        <v>7</v>
      </c>
      <c r="O89" s="250">
        <v>4</v>
      </c>
      <c r="P89" s="251">
        <v>5</v>
      </c>
      <c r="Q89" s="108"/>
      <c r="R89" s="248">
        <v>778</v>
      </c>
      <c r="S89" s="250">
        <v>821</v>
      </c>
      <c r="T89" s="252">
        <v>25</v>
      </c>
      <c r="U89" s="248">
        <v>846</v>
      </c>
    </row>
    <row r="90" spans="1:1031" x14ac:dyDescent="0.2">
      <c r="A90" s="246">
        <v>260</v>
      </c>
      <c r="B90" s="247" t="s">
        <v>290</v>
      </c>
      <c r="C90" s="248">
        <v>5</v>
      </c>
      <c r="D90" s="249">
        <v>0</v>
      </c>
      <c r="E90" s="250">
        <v>1</v>
      </c>
      <c r="F90" s="250">
        <v>0</v>
      </c>
      <c r="G90" s="250">
        <v>0</v>
      </c>
      <c r="H90" s="250">
        <v>2</v>
      </c>
      <c r="I90" s="250">
        <v>1</v>
      </c>
      <c r="J90" s="250">
        <v>1</v>
      </c>
      <c r="K90" s="250">
        <v>0</v>
      </c>
      <c r="L90" s="250">
        <v>0</v>
      </c>
      <c r="M90" s="250">
        <v>0</v>
      </c>
      <c r="N90" s="250">
        <v>0</v>
      </c>
      <c r="O90" s="250">
        <v>0</v>
      </c>
      <c r="P90" s="251">
        <v>0</v>
      </c>
      <c r="Q90" s="108"/>
      <c r="R90" s="248">
        <v>30</v>
      </c>
      <c r="S90" s="250">
        <v>30</v>
      </c>
      <c r="T90" s="252">
        <v>1</v>
      </c>
      <c r="U90" s="248">
        <v>31</v>
      </c>
    </row>
    <row r="91" spans="1:1031" x14ac:dyDescent="0.2">
      <c r="A91" s="246">
        <v>261</v>
      </c>
      <c r="B91" s="247" t="s">
        <v>291</v>
      </c>
      <c r="C91" s="248">
        <v>120</v>
      </c>
      <c r="D91" s="249">
        <v>3</v>
      </c>
      <c r="E91" s="250">
        <v>7</v>
      </c>
      <c r="F91" s="250">
        <v>4</v>
      </c>
      <c r="G91" s="250">
        <v>20</v>
      </c>
      <c r="H91" s="250">
        <v>23</v>
      </c>
      <c r="I91" s="250">
        <v>3</v>
      </c>
      <c r="J91" s="250">
        <v>35</v>
      </c>
      <c r="K91" s="250">
        <v>0</v>
      </c>
      <c r="L91" s="250">
        <v>1</v>
      </c>
      <c r="M91" s="250">
        <v>4</v>
      </c>
      <c r="N91" s="250">
        <v>12</v>
      </c>
      <c r="O91" s="250">
        <v>5</v>
      </c>
      <c r="P91" s="251">
        <v>3</v>
      </c>
      <c r="Q91" s="108"/>
      <c r="R91" s="248">
        <v>1203</v>
      </c>
      <c r="S91" s="250">
        <v>1288</v>
      </c>
      <c r="T91" s="252">
        <v>18</v>
      </c>
      <c r="U91" s="248">
        <v>1306</v>
      </c>
    </row>
    <row r="92" spans="1:1031" x14ac:dyDescent="0.2">
      <c r="A92" s="246">
        <v>264</v>
      </c>
      <c r="B92" s="247" t="s">
        <v>292</v>
      </c>
      <c r="C92" s="248">
        <v>9</v>
      </c>
      <c r="D92" s="249">
        <v>0</v>
      </c>
      <c r="E92" s="250">
        <v>0</v>
      </c>
      <c r="F92" s="250">
        <v>1</v>
      </c>
      <c r="G92" s="250">
        <v>1</v>
      </c>
      <c r="H92" s="250">
        <v>2</v>
      </c>
      <c r="I92" s="250">
        <v>0</v>
      </c>
      <c r="J92" s="250">
        <v>3</v>
      </c>
      <c r="K92" s="250">
        <v>0</v>
      </c>
      <c r="L92" s="250">
        <v>0</v>
      </c>
      <c r="M92" s="250">
        <v>1</v>
      </c>
      <c r="N92" s="250">
        <v>1</v>
      </c>
      <c r="O92" s="250">
        <v>0</v>
      </c>
      <c r="P92" s="251">
        <v>0</v>
      </c>
      <c r="Q92" s="108"/>
      <c r="R92" s="248">
        <v>112</v>
      </c>
      <c r="S92" s="250">
        <v>113</v>
      </c>
      <c r="T92" s="252">
        <v>0</v>
      </c>
      <c r="U92" s="248">
        <v>113</v>
      </c>
    </row>
    <row r="93" spans="1:1031" x14ac:dyDescent="0.2">
      <c r="A93" s="246">
        <v>265</v>
      </c>
      <c r="B93" s="247" t="s">
        <v>293</v>
      </c>
      <c r="C93" s="248">
        <v>7</v>
      </c>
      <c r="D93" s="249">
        <v>0</v>
      </c>
      <c r="E93" s="250">
        <v>1</v>
      </c>
      <c r="F93" s="250">
        <v>0</v>
      </c>
      <c r="G93" s="250">
        <v>1</v>
      </c>
      <c r="H93" s="250">
        <v>2</v>
      </c>
      <c r="I93" s="250">
        <v>0</v>
      </c>
      <c r="J93" s="250">
        <v>3</v>
      </c>
      <c r="K93" s="250">
        <v>0</v>
      </c>
      <c r="L93" s="250">
        <v>0</v>
      </c>
      <c r="M93" s="250">
        <v>0</v>
      </c>
      <c r="N93" s="250">
        <v>0</v>
      </c>
      <c r="O93" s="250">
        <v>0</v>
      </c>
      <c r="P93" s="251">
        <v>0</v>
      </c>
      <c r="Q93" s="108"/>
      <c r="R93" s="248">
        <v>32</v>
      </c>
      <c r="S93" s="250">
        <v>34</v>
      </c>
      <c r="T93" s="252">
        <v>2</v>
      </c>
      <c r="U93" s="248">
        <v>36</v>
      </c>
    </row>
    <row r="94" spans="1:1031" x14ac:dyDescent="0.2">
      <c r="A94" s="246">
        <v>266</v>
      </c>
      <c r="B94" s="247" t="s">
        <v>294</v>
      </c>
      <c r="C94" s="248">
        <v>20</v>
      </c>
      <c r="D94" s="249">
        <v>0</v>
      </c>
      <c r="E94" s="250">
        <v>3</v>
      </c>
      <c r="F94" s="250">
        <v>0</v>
      </c>
      <c r="G94" s="250">
        <v>2</v>
      </c>
      <c r="H94" s="250">
        <v>2</v>
      </c>
      <c r="I94" s="250">
        <v>0</v>
      </c>
      <c r="J94" s="250">
        <v>5</v>
      </c>
      <c r="K94" s="250">
        <v>0</v>
      </c>
      <c r="L94" s="250">
        <v>0</v>
      </c>
      <c r="M94" s="250">
        <v>0</v>
      </c>
      <c r="N94" s="250">
        <v>3</v>
      </c>
      <c r="O94" s="250">
        <v>3</v>
      </c>
      <c r="P94" s="251">
        <v>2</v>
      </c>
      <c r="Q94" s="108"/>
      <c r="R94" s="248">
        <v>237</v>
      </c>
      <c r="S94" s="250">
        <v>244</v>
      </c>
      <c r="T94" s="252">
        <v>5</v>
      </c>
      <c r="U94" s="248">
        <v>249</v>
      </c>
    </row>
    <row r="95" spans="1:1031" x14ac:dyDescent="0.2">
      <c r="A95" s="223">
        <v>267</v>
      </c>
      <c r="B95" s="259" t="s">
        <v>295</v>
      </c>
      <c r="C95" s="258">
        <v>54</v>
      </c>
      <c r="D95" s="260">
        <v>2</v>
      </c>
      <c r="E95" s="261">
        <v>3</v>
      </c>
      <c r="F95" s="261">
        <v>5</v>
      </c>
      <c r="G95" s="261">
        <v>2</v>
      </c>
      <c r="H95" s="261">
        <v>5</v>
      </c>
      <c r="I95" s="261">
        <v>9</v>
      </c>
      <c r="J95" s="261">
        <v>8</v>
      </c>
      <c r="K95" s="261">
        <v>1</v>
      </c>
      <c r="L95" s="261">
        <v>0</v>
      </c>
      <c r="M95" s="261">
        <v>2</v>
      </c>
      <c r="N95" s="261">
        <v>6</v>
      </c>
      <c r="O95" s="261">
        <v>3</v>
      </c>
      <c r="P95" s="262">
        <v>8</v>
      </c>
      <c r="Q95" s="108"/>
      <c r="R95" s="258">
        <v>685</v>
      </c>
      <c r="S95" s="261">
        <v>688</v>
      </c>
      <c r="T95" s="263">
        <v>50</v>
      </c>
      <c r="U95" s="258">
        <v>738</v>
      </c>
    </row>
    <row r="96" spans="1:1031" s="277" customFormat="1" ht="15" x14ac:dyDescent="0.25">
      <c r="A96" s="272"/>
      <c r="B96" s="244" t="s">
        <v>191</v>
      </c>
      <c r="C96" s="270">
        <v>4453</v>
      </c>
      <c r="D96" s="273">
        <v>173</v>
      </c>
      <c r="E96" s="274">
        <v>284</v>
      </c>
      <c r="F96" s="274">
        <v>354</v>
      </c>
      <c r="G96" s="274">
        <v>513</v>
      </c>
      <c r="H96" s="274">
        <v>855</v>
      </c>
      <c r="I96" s="274">
        <v>177</v>
      </c>
      <c r="J96" s="274">
        <v>575</v>
      </c>
      <c r="K96" s="274">
        <v>154</v>
      </c>
      <c r="L96" s="274">
        <v>185</v>
      </c>
      <c r="M96" s="274">
        <v>181</v>
      </c>
      <c r="N96" s="274">
        <v>406</v>
      </c>
      <c r="O96" s="274">
        <v>387</v>
      </c>
      <c r="P96" s="275">
        <v>209</v>
      </c>
      <c r="Q96" s="201"/>
      <c r="R96" s="270">
        <v>46425</v>
      </c>
      <c r="S96" s="274">
        <v>47512</v>
      </c>
      <c r="T96" s="276">
        <v>6804</v>
      </c>
      <c r="U96" s="270">
        <v>54316</v>
      </c>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c r="AY96" s="271"/>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271"/>
      <c r="BY96" s="271"/>
      <c r="BZ96" s="271"/>
      <c r="CA96" s="271"/>
      <c r="CB96" s="271"/>
      <c r="CC96" s="271"/>
      <c r="CD96" s="271"/>
      <c r="CE96" s="271"/>
      <c r="CF96" s="271"/>
      <c r="CG96" s="271"/>
      <c r="CH96" s="271"/>
      <c r="CI96" s="271"/>
      <c r="CJ96" s="271"/>
      <c r="CK96" s="271"/>
      <c r="CL96" s="271"/>
      <c r="CM96" s="271"/>
      <c r="CN96" s="271"/>
      <c r="CO96" s="271"/>
      <c r="CP96" s="271"/>
      <c r="CQ96" s="271"/>
      <c r="CR96" s="271"/>
      <c r="CS96" s="271"/>
      <c r="CT96" s="271"/>
      <c r="CU96" s="271"/>
      <c r="CV96" s="271"/>
      <c r="CW96" s="271"/>
      <c r="CX96" s="271"/>
      <c r="CY96" s="271"/>
      <c r="CZ96" s="271"/>
      <c r="DA96" s="271"/>
      <c r="DB96" s="271"/>
      <c r="DC96" s="271"/>
      <c r="DD96" s="271"/>
      <c r="DE96" s="271"/>
      <c r="DF96" s="271"/>
      <c r="DG96" s="271"/>
      <c r="DH96" s="271"/>
      <c r="DI96" s="271"/>
      <c r="DJ96" s="271"/>
      <c r="DK96" s="271"/>
      <c r="DL96" s="271"/>
      <c r="DM96" s="271"/>
      <c r="DN96" s="271"/>
      <c r="DO96" s="271"/>
      <c r="DP96" s="271"/>
      <c r="DQ96" s="271"/>
      <c r="DR96" s="271"/>
      <c r="DS96" s="271"/>
      <c r="DT96" s="271"/>
      <c r="DU96" s="271"/>
      <c r="DV96" s="271"/>
      <c r="DW96" s="271"/>
      <c r="DX96" s="271"/>
      <c r="DY96" s="271"/>
      <c r="DZ96" s="271"/>
      <c r="EA96" s="271"/>
      <c r="EB96" s="271"/>
      <c r="EC96" s="271"/>
      <c r="ED96" s="271"/>
      <c r="EE96" s="271"/>
      <c r="EF96" s="271"/>
      <c r="EG96" s="271"/>
      <c r="EH96" s="271"/>
      <c r="EI96" s="271"/>
      <c r="EJ96" s="271"/>
      <c r="EK96" s="271"/>
      <c r="EL96" s="271"/>
      <c r="EM96" s="271"/>
      <c r="EN96" s="271"/>
      <c r="EO96" s="271"/>
      <c r="EP96" s="271"/>
      <c r="EQ96" s="271"/>
      <c r="ER96" s="271"/>
      <c r="ES96" s="271"/>
      <c r="ET96" s="271"/>
      <c r="EU96" s="271"/>
      <c r="EV96" s="271"/>
      <c r="EW96" s="271"/>
      <c r="EX96" s="271"/>
      <c r="EY96" s="271"/>
      <c r="EZ96" s="271"/>
      <c r="FA96" s="271"/>
      <c r="FB96" s="271"/>
      <c r="FC96" s="271"/>
      <c r="FD96" s="271"/>
      <c r="FE96" s="271"/>
      <c r="FF96" s="271"/>
      <c r="FG96" s="271"/>
      <c r="FH96" s="271"/>
      <c r="FI96" s="271"/>
      <c r="FJ96" s="271"/>
      <c r="FK96" s="271"/>
      <c r="FL96" s="271"/>
      <c r="FM96" s="271"/>
      <c r="FN96" s="271"/>
      <c r="FO96" s="271"/>
      <c r="FP96" s="271"/>
      <c r="FQ96" s="271"/>
      <c r="FR96" s="271"/>
      <c r="FS96" s="271"/>
      <c r="FT96" s="271"/>
      <c r="FU96" s="271"/>
      <c r="FV96" s="271"/>
      <c r="FW96" s="271"/>
      <c r="FX96" s="271"/>
      <c r="FY96" s="271"/>
      <c r="FZ96" s="271"/>
      <c r="GA96" s="271"/>
      <c r="GB96" s="271"/>
      <c r="GC96" s="271"/>
      <c r="GD96" s="271"/>
      <c r="GE96" s="271"/>
      <c r="GF96" s="271"/>
      <c r="GG96" s="271"/>
      <c r="GH96" s="271"/>
      <c r="GI96" s="271"/>
      <c r="GJ96" s="271"/>
      <c r="GK96" s="271"/>
      <c r="GL96" s="271"/>
      <c r="GM96" s="271"/>
      <c r="GN96" s="271"/>
      <c r="GO96" s="271"/>
      <c r="GP96" s="271"/>
      <c r="GQ96" s="271"/>
      <c r="GR96" s="271"/>
      <c r="GS96" s="271"/>
      <c r="GT96" s="271"/>
      <c r="GU96" s="271"/>
      <c r="GV96" s="271"/>
      <c r="GW96" s="271"/>
      <c r="GX96" s="271"/>
      <c r="GY96" s="271"/>
      <c r="GZ96" s="271"/>
      <c r="HA96" s="271"/>
      <c r="HB96" s="271"/>
      <c r="HC96" s="271"/>
      <c r="HD96" s="271"/>
      <c r="HE96" s="271"/>
      <c r="HF96" s="271"/>
      <c r="HG96" s="271"/>
      <c r="HH96" s="271"/>
      <c r="HI96" s="271"/>
      <c r="HJ96" s="271"/>
      <c r="HK96" s="271"/>
      <c r="HL96" s="271"/>
      <c r="HM96" s="271"/>
      <c r="HN96" s="271"/>
      <c r="HO96" s="271"/>
      <c r="HP96" s="271"/>
      <c r="HQ96" s="271"/>
      <c r="HR96" s="271"/>
      <c r="HS96" s="271"/>
      <c r="HT96" s="271"/>
      <c r="HU96" s="271"/>
      <c r="HV96" s="271"/>
      <c r="HW96" s="271"/>
      <c r="HX96" s="271"/>
      <c r="HY96" s="271"/>
      <c r="HZ96" s="271"/>
      <c r="IA96" s="271"/>
      <c r="IB96" s="271"/>
      <c r="IC96" s="271"/>
      <c r="ID96" s="271"/>
      <c r="IE96" s="271"/>
      <c r="IF96" s="271"/>
      <c r="IG96" s="271"/>
      <c r="IH96" s="271"/>
      <c r="II96" s="271"/>
      <c r="IJ96" s="271"/>
      <c r="IK96" s="271"/>
      <c r="IL96" s="271"/>
      <c r="IM96" s="271"/>
      <c r="IN96" s="271"/>
      <c r="IO96" s="271"/>
      <c r="IP96" s="271"/>
      <c r="IQ96" s="271"/>
      <c r="IR96" s="271"/>
      <c r="IS96" s="271"/>
      <c r="IT96" s="271"/>
      <c r="IU96" s="271"/>
      <c r="IV96" s="271"/>
      <c r="IW96" s="271"/>
      <c r="IX96" s="271"/>
      <c r="IY96" s="271"/>
      <c r="IZ96" s="271"/>
      <c r="JA96" s="271"/>
      <c r="JB96" s="271"/>
      <c r="JC96" s="271"/>
      <c r="JD96" s="271"/>
      <c r="JE96" s="271"/>
      <c r="JF96" s="271"/>
      <c r="JG96" s="271"/>
      <c r="JH96" s="271"/>
      <c r="JI96" s="271"/>
      <c r="JJ96" s="271"/>
      <c r="JK96" s="271"/>
      <c r="JL96" s="271"/>
      <c r="JM96" s="271"/>
      <c r="JN96" s="271"/>
      <c r="JO96" s="271"/>
      <c r="JP96" s="271"/>
      <c r="JQ96" s="271"/>
      <c r="JR96" s="271"/>
      <c r="JS96" s="271"/>
      <c r="JT96" s="271"/>
      <c r="JU96" s="271"/>
      <c r="JV96" s="271"/>
      <c r="JW96" s="271"/>
      <c r="JX96" s="271"/>
      <c r="JY96" s="271"/>
      <c r="JZ96" s="271"/>
      <c r="KA96" s="271"/>
      <c r="KB96" s="271"/>
      <c r="KC96" s="271"/>
      <c r="KD96" s="271"/>
      <c r="KE96" s="271"/>
      <c r="KF96" s="271"/>
      <c r="KG96" s="271"/>
      <c r="KH96" s="271"/>
      <c r="KI96" s="271"/>
      <c r="KJ96" s="271"/>
      <c r="KK96" s="271"/>
      <c r="KL96" s="271"/>
      <c r="KM96" s="271"/>
      <c r="KN96" s="271"/>
      <c r="KO96" s="271"/>
      <c r="KP96" s="271"/>
      <c r="KQ96" s="271"/>
      <c r="KR96" s="271"/>
      <c r="KS96" s="271"/>
      <c r="KT96" s="271"/>
      <c r="KU96" s="271"/>
      <c r="KV96" s="271"/>
      <c r="KW96" s="271"/>
      <c r="KX96" s="271"/>
      <c r="KY96" s="271"/>
      <c r="KZ96" s="271"/>
      <c r="LA96" s="271"/>
      <c r="LB96" s="271"/>
      <c r="LC96" s="271"/>
      <c r="LD96" s="271"/>
      <c r="LE96" s="271"/>
      <c r="LF96" s="271"/>
      <c r="LG96" s="271"/>
      <c r="LH96" s="271"/>
      <c r="LI96" s="271"/>
      <c r="LJ96" s="271"/>
      <c r="LK96" s="271"/>
      <c r="LL96" s="271"/>
      <c r="LM96" s="271"/>
      <c r="LN96" s="271"/>
      <c r="LO96" s="271"/>
      <c r="LP96" s="271"/>
      <c r="LQ96" s="271"/>
      <c r="LR96" s="271"/>
      <c r="LS96" s="271"/>
      <c r="LT96" s="271"/>
      <c r="LU96" s="271"/>
      <c r="LV96" s="271"/>
      <c r="LW96" s="271"/>
      <c r="LX96" s="271"/>
      <c r="LY96" s="271"/>
      <c r="LZ96" s="271"/>
      <c r="MA96" s="271"/>
      <c r="MB96" s="271"/>
      <c r="MC96" s="271"/>
      <c r="MD96" s="271"/>
      <c r="ME96" s="271"/>
      <c r="MF96" s="271"/>
      <c r="MG96" s="271"/>
      <c r="MH96" s="271"/>
      <c r="MI96" s="271"/>
      <c r="MJ96" s="271"/>
      <c r="MK96" s="271"/>
      <c r="ML96" s="271"/>
      <c r="MM96" s="271"/>
      <c r="MN96" s="271"/>
      <c r="MO96" s="271"/>
      <c r="MP96" s="271"/>
      <c r="MQ96" s="271"/>
      <c r="MR96" s="271"/>
      <c r="MS96" s="271"/>
      <c r="MT96" s="271"/>
      <c r="MU96" s="271"/>
      <c r="MV96" s="271"/>
      <c r="MW96" s="271"/>
      <c r="MX96" s="271"/>
      <c r="MY96" s="271"/>
      <c r="MZ96" s="271"/>
      <c r="NA96" s="271"/>
      <c r="NB96" s="271"/>
      <c r="NC96" s="271"/>
      <c r="ND96" s="271"/>
      <c r="NE96" s="271"/>
      <c r="NF96" s="271"/>
      <c r="NG96" s="271"/>
      <c r="NH96" s="271"/>
      <c r="NI96" s="271"/>
      <c r="NJ96" s="271"/>
      <c r="NK96" s="271"/>
      <c r="NL96" s="271"/>
      <c r="NM96" s="271"/>
      <c r="NN96" s="271"/>
      <c r="NO96" s="271"/>
      <c r="NP96" s="271"/>
      <c r="NQ96" s="271"/>
      <c r="NR96" s="271"/>
      <c r="NS96" s="271"/>
      <c r="NT96" s="271"/>
      <c r="NU96" s="271"/>
      <c r="NV96" s="271"/>
      <c r="NW96" s="271"/>
      <c r="NX96" s="271"/>
      <c r="NY96" s="271"/>
      <c r="NZ96" s="271"/>
      <c r="OA96" s="271"/>
      <c r="OB96" s="271"/>
      <c r="OC96" s="271"/>
      <c r="OD96" s="271"/>
      <c r="OE96" s="271"/>
      <c r="OF96" s="271"/>
      <c r="OG96" s="271"/>
      <c r="OH96" s="271"/>
      <c r="OI96" s="271"/>
      <c r="OJ96" s="271"/>
      <c r="OK96" s="271"/>
      <c r="OL96" s="271"/>
      <c r="OM96" s="271"/>
      <c r="ON96" s="271"/>
      <c r="OO96" s="271"/>
      <c r="OP96" s="271"/>
      <c r="OQ96" s="271"/>
      <c r="OR96" s="271"/>
      <c r="OS96" s="271"/>
      <c r="OT96" s="271"/>
      <c r="OU96" s="271"/>
      <c r="OV96" s="271"/>
      <c r="OW96" s="271"/>
      <c r="OX96" s="271"/>
      <c r="OY96" s="271"/>
      <c r="OZ96" s="271"/>
      <c r="PA96" s="271"/>
      <c r="PB96" s="271"/>
      <c r="PC96" s="271"/>
      <c r="PD96" s="271"/>
      <c r="PE96" s="271"/>
      <c r="PF96" s="271"/>
      <c r="PG96" s="271"/>
      <c r="PH96" s="271"/>
      <c r="PI96" s="271"/>
      <c r="PJ96" s="271"/>
      <c r="PK96" s="271"/>
      <c r="PL96" s="271"/>
      <c r="PM96" s="271"/>
      <c r="PN96" s="271"/>
      <c r="PO96" s="271"/>
      <c r="PP96" s="271"/>
      <c r="PQ96" s="271"/>
      <c r="PR96" s="271"/>
      <c r="PS96" s="271"/>
      <c r="PT96" s="271"/>
      <c r="PU96" s="271"/>
      <c r="PV96" s="271"/>
      <c r="PW96" s="271"/>
      <c r="PX96" s="271"/>
      <c r="PY96" s="271"/>
      <c r="PZ96" s="271"/>
      <c r="QA96" s="271"/>
      <c r="QB96" s="271"/>
      <c r="QC96" s="271"/>
      <c r="QD96" s="271"/>
      <c r="QE96" s="271"/>
      <c r="QF96" s="271"/>
      <c r="QG96" s="271"/>
      <c r="QH96" s="271"/>
      <c r="QI96" s="271"/>
      <c r="QJ96" s="271"/>
      <c r="QK96" s="271"/>
      <c r="QL96" s="271"/>
      <c r="QM96" s="271"/>
      <c r="QN96" s="271"/>
      <c r="QO96" s="271"/>
      <c r="QP96" s="271"/>
      <c r="QQ96" s="271"/>
      <c r="QR96" s="271"/>
      <c r="QS96" s="271"/>
      <c r="QT96" s="271"/>
      <c r="QU96" s="271"/>
      <c r="QV96" s="271"/>
      <c r="QW96" s="271"/>
      <c r="QX96" s="271"/>
      <c r="QY96" s="271"/>
      <c r="QZ96" s="271"/>
      <c r="RA96" s="271"/>
      <c r="RB96" s="271"/>
      <c r="RC96" s="271"/>
      <c r="RD96" s="271"/>
      <c r="RE96" s="271"/>
      <c r="RF96" s="271"/>
      <c r="RG96" s="271"/>
      <c r="RH96" s="271"/>
      <c r="RI96" s="271"/>
      <c r="RJ96" s="271"/>
      <c r="RK96" s="271"/>
      <c r="RL96" s="271"/>
      <c r="RM96" s="271"/>
      <c r="RN96" s="271"/>
      <c r="RO96" s="271"/>
      <c r="RP96" s="271"/>
      <c r="RQ96" s="271"/>
      <c r="RR96" s="271"/>
      <c r="RS96" s="271"/>
      <c r="RT96" s="271"/>
      <c r="RU96" s="271"/>
      <c r="RV96" s="271"/>
      <c r="RW96" s="271"/>
      <c r="RX96" s="271"/>
      <c r="RY96" s="271"/>
      <c r="RZ96" s="271"/>
      <c r="SA96" s="271"/>
      <c r="SB96" s="271"/>
      <c r="SC96" s="271"/>
      <c r="SD96" s="271"/>
      <c r="SE96" s="271"/>
      <c r="SF96" s="271"/>
      <c r="SG96" s="271"/>
      <c r="SH96" s="271"/>
      <c r="SI96" s="271"/>
      <c r="SJ96" s="271"/>
      <c r="SK96" s="271"/>
      <c r="SL96" s="271"/>
      <c r="SM96" s="271"/>
      <c r="SN96" s="271"/>
      <c r="SO96" s="271"/>
      <c r="SP96" s="271"/>
      <c r="SQ96" s="271"/>
      <c r="SR96" s="271"/>
      <c r="SS96" s="271"/>
      <c r="ST96" s="271"/>
      <c r="SU96" s="271"/>
      <c r="SV96" s="271"/>
      <c r="SW96" s="271"/>
      <c r="SX96" s="271"/>
      <c r="SY96" s="271"/>
      <c r="SZ96" s="271"/>
      <c r="TA96" s="271"/>
      <c r="TB96" s="271"/>
      <c r="TC96" s="271"/>
      <c r="TD96" s="271"/>
      <c r="TE96" s="271"/>
      <c r="TF96" s="271"/>
      <c r="TG96" s="271"/>
      <c r="TH96" s="271"/>
      <c r="TI96" s="271"/>
      <c r="TJ96" s="271"/>
      <c r="TK96" s="271"/>
      <c r="TL96" s="271"/>
      <c r="TM96" s="271"/>
      <c r="TN96" s="271"/>
      <c r="TO96" s="271"/>
      <c r="TP96" s="271"/>
      <c r="TQ96" s="271"/>
      <c r="TR96" s="271"/>
      <c r="TS96" s="271"/>
      <c r="TT96" s="271"/>
      <c r="TU96" s="271"/>
      <c r="TV96" s="271"/>
      <c r="TW96" s="271"/>
      <c r="TX96" s="271"/>
      <c r="TY96" s="271"/>
      <c r="TZ96" s="271"/>
      <c r="UA96" s="271"/>
      <c r="UB96" s="271"/>
      <c r="UC96" s="271"/>
      <c r="UD96" s="271"/>
      <c r="UE96" s="271"/>
      <c r="UF96" s="271"/>
      <c r="UG96" s="271"/>
      <c r="UH96" s="271"/>
      <c r="UI96" s="271"/>
      <c r="UJ96" s="271"/>
      <c r="UK96" s="271"/>
      <c r="UL96" s="271"/>
      <c r="UM96" s="271"/>
      <c r="UN96" s="271"/>
      <c r="UO96" s="271"/>
      <c r="UP96" s="271"/>
      <c r="UQ96" s="271"/>
      <c r="UR96" s="271"/>
      <c r="US96" s="271"/>
      <c r="UT96" s="271"/>
      <c r="UU96" s="271"/>
      <c r="UV96" s="271"/>
      <c r="UW96" s="271"/>
      <c r="UX96" s="271"/>
      <c r="UY96" s="271"/>
      <c r="UZ96" s="271"/>
      <c r="VA96" s="271"/>
      <c r="VB96" s="271"/>
      <c r="VC96" s="271"/>
      <c r="VD96" s="271"/>
      <c r="VE96" s="271"/>
      <c r="VF96" s="271"/>
      <c r="VG96" s="271"/>
      <c r="VH96" s="271"/>
      <c r="VI96" s="271"/>
      <c r="VJ96" s="271"/>
      <c r="VK96" s="271"/>
      <c r="VL96" s="271"/>
      <c r="VM96" s="271"/>
      <c r="VN96" s="271"/>
      <c r="VO96" s="271"/>
      <c r="VP96" s="271"/>
      <c r="VQ96" s="271"/>
      <c r="VR96" s="271"/>
      <c r="VS96" s="271"/>
      <c r="VT96" s="271"/>
      <c r="VU96" s="271"/>
      <c r="VV96" s="271"/>
      <c r="VW96" s="271"/>
      <c r="VX96" s="271"/>
      <c r="VY96" s="271"/>
      <c r="VZ96" s="271"/>
      <c r="WA96" s="271"/>
      <c r="WB96" s="271"/>
      <c r="WC96" s="271"/>
      <c r="WD96" s="271"/>
      <c r="WE96" s="271"/>
      <c r="WF96" s="271"/>
      <c r="WG96" s="271"/>
      <c r="WH96" s="271"/>
      <c r="WI96" s="271"/>
      <c r="WJ96" s="271"/>
      <c r="WK96" s="271"/>
      <c r="WL96" s="271"/>
      <c r="WM96" s="271"/>
      <c r="WN96" s="271"/>
      <c r="WO96" s="271"/>
      <c r="WP96" s="271"/>
      <c r="WQ96" s="271"/>
      <c r="WR96" s="271"/>
      <c r="WS96" s="271"/>
      <c r="WT96" s="271"/>
      <c r="WU96" s="271"/>
      <c r="WV96" s="271"/>
      <c r="WW96" s="271"/>
      <c r="WX96" s="271"/>
      <c r="WY96" s="271"/>
      <c r="WZ96" s="271"/>
      <c r="XA96" s="271"/>
      <c r="XB96" s="271"/>
      <c r="XC96" s="271"/>
      <c r="XD96" s="271"/>
      <c r="XE96" s="271"/>
      <c r="XF96" s="271"/>
      <c r="XG96" s="271"/>
      <c r="XH96" s="271"/>
      <c r="XI96" s="271"/>
      <c r="XJ96" s="271"/>
      <c r="XK96" s="271"/>
      <c r="XL96" s="271"/>
      <c r="XM96" s="271"/>
      <c r="XN96" s="271"/>
      <c r="XO96" s="271"/>
      <c r="XP96" s="271"/>
      <c r="XQ96" s="271"/>
      <c r="XR96" s="271"/>
      <c r="XS96" s="271"/>
      <c r="XT96" s="271"/>
      <c r="XU96" s="271"/>
      <c r="XV96" s="271"/>
      <c r="XW96" s="271"/>
      <c r="XX96" s="271"/>
      <c r="XY96" s="271"/>
      <c r="XZ96" s="271"/>
      <c r="YA96" s="271"/>
      <c r="YB96" s="271"/>
      <c r="YC96" s="271"/>
      <c r="YD96" s="271"/>
      <c r="YE96" s="271"/>
      <c r="YF96" s="271"/>
      <c r="YG96" s="271"/>
      <c r="YH96" s="271"/>
      <c r="YI96" s="271"/>
      <c r="YJ96" s="271"/>
      <c r="YK96" s="271"/>
      <c r="YL96" s="271"/>
      <c r="YM96" s="271"/>
      <c r="YN96" s="271"/>
      <c r="YO96" s="271"/>
      <c r="YP96" s="271"/>
      <c r="YQ96" s="271"/>
      <c r="YR96" s="271"/>
      <c r="YS96" s="271"/>
      <c r="YT96" s="271"/>
      <c r="YU96" s="271"/>
      <c r="YV96" s="271"/>
      <c r="YW96" s="271"/>
      <c r="YX96" s="271"/>
      <c r="YY96" s="271"/>
      <c r="YZ96" s="271"/>
      <c r="ZA96" s="271"/>
      <c r="ZB96" s="271"/>
      <c r="ZC96" s="271"/>
      <c r="ZD96" s="271"/>
      <c r="ZE96" s="271"/>
      <c r="ZF96" s="271"/>
      <c r="ZG96" s="271"/>
      <c r="ZH96" s="271"/>
      <c r="ZI96" s="271"/>
      <c r="ZJ96" s="271"/>
      <c r="ZK96" s="271"/>
      <c r="ZL96" s="271"/>
      <c r="ZM96" s="271"/>
      <c r="ZN96" s="271"/>
      <c r="ZO96" s="271"/>
      <c r="ZP96" s="271"/>
      <c r="ZQ96" s="271"/>
      <c r="ZR96" s="271"/>
      <c r="ZS96" s="271"/>
      <c r="ZT96" s="271"/>
      <c r="ZU96" s="271"/>
      <c r="ZV96" s="271"/>
      <c r="ZW96" s="271"/>
      <c r="ZX96" s="271"/>
      <c r="ZY96" s="271"/>
      <c r="ZZ96" s="271"/>
      <c r="AAA96" s="271"/>
      <c r="AAB96" s="271"/>
      <c r="AAC96" s="271"/>
      <c r="AAD96" s="271"/>
      <c r="AAE96" s="271"/>
      <c r="AAF96" s="271"/>
      <c r="AAG96" s="271"/>
      <c r="AAH96" s="271"/>
      <c r="AAI96" s="271"/>
      <c r="AAJ96" s="271"/>
      <c r="AAK96" s="271"/>
      <c r="AAL96" s="271"/>
      <c r="AAM96" s="271"/>
      <c r="AAN96" s="271"/>
      <c r="AAO96" s="271"/>
      <c r="AAP96" s="271"/>
      <c r="AAQ96" s="271"/>
      <c r="AAR96" s="271"/>
      <c r="AAS96" s="271"/>
      <c r="AAT96" s="271"/>
      <c r="AAU96" s="271"/>
      <c r="AAV96" s="271"/>
      <c r="AAW96" s="271"/>
      <c r="AAX96" s="271"/>
      <c r="AAY96" s="271"/>
      <c r="AAZ96" s="271"/>
      <c r="ABA96" s="271"/>
      <c r="ABB96" s="271"/>
      <c r="ABC96" s="271"/>
      <c r="ABD96" s="271"/>
      <c r="ABE96" s="271"/>
      <c r="ABF96" s="271"/>
      <c r="ABG96" s="271"/>
      <c r="ABH96" s="271"/>
      <c r="ABI96" s="271"/>
      <c r="ABJ96" s="271"/>
      <c r="ABK96" s="271"/>
      <c r="ABL96" s="271"/>
      <c r="ABM96" s="271"/>
      <c r="ABN96" s="271"/>
      <c r="ABO96" s="271"/>
      <c r="ABP96" s="271"/>
      <c r="ABQ96" s="271"/>
      <c r="ABR96" s="271"/>
      <c r="ABS96" s="271"/>
      <c r="ABT96" s="271"/>
      <c r="ABU96" s="271"/>
      <c r="ABV96" s="271"/>
      <c r="ABW96" s="271"/>
      <c r="ABX96" s="271"/>
      <c r="ABY96" s="271"/>
      <c r="ABZ96" s="271"/>
      <c r="ACA96" s="271"/>
      <c r="ACB96" s="271"/>
      <c r="ACC96" s="271"/>
      <c r="ACD96" s="271"/>
      <c r="ACE96" s="271"/>
      <c r="ACF96" s="271"/>
      <c r="ACG96" s="271"/>
      <c r="ACH96" s="271"/>
      <c r="ACI96" s="271"/>
      <c r="ACJ96" s="271"/>
      <c r="ACK96" s="271"/>
      <c r="ACL96" s="271"/>
      <c r="ACM96" s="271"/>
      <c r="ACN96" s="271"/>
      <c r="ACO96" s="271"/>
      <c r="ACP96" s="271"/>
      <c r="ACQ96" s="271"/>
      <c r="ACR96" s="271"/>
      <c r="ACS96" s="271"/>
      <c r="ACT96" s="271"/>
      <c r="ACU96" s="271"/>
      <c r="ACV96" s="271"/>
      <c r="ACW96" s="271"/>
      <c r="ACX96" s="271"/>
      <c r="ACY96" s="271"/>
      <c r="ACZ96" s="271"/>
      <c r="ADA96" s="271"/>
      <c r="ADB96" s="271"/>
      <c r="ADC96" s="271"/>
      <c r="ADD96" s="271"/>
      <c r="ADE96" s="271"/>
      <c r="ADF96" s="271"/>
      <c r="ADG96" s="271"/>
      <c r="ADH96" s="271"/>
      <c r="ADI96" s="271"/>
      <c r="ADJ96" s="271"/>
      <c r="ADK96" s="271"/>
      <c r="ADL96" s="271"/>
      <c r="ADM96" s="271"/>
      <c r="ADN96" s="271"/>
      <c r="ADO96" s="271"/>
      <c r="ADP96" s="271"/>
      <c r="ADQ96" s="271"/>
      <c r="ADR96" s="271"/>
      <c r="ADS96" s="271"/>
      <c r="ADT96" s="271"/>
      <c r="ADU96" s="271"/>
      <c r="ADV96" s="271"/>
      <c r="ADW96" s="271"/>
      <c r="ADX96" s="271"/>
      <c r="ADY96" s="271"/>
      <c r="ADZ96" s="271"/>
      <c r="AEA96" s="271"/>
      <c r="AEB96" s="271"/>
      <c r="AEC96" s="271"/>
      <c r="AED96" s="271"/>
      <c r="AEE96" s="271"/>
      <c r="AEF96" s="271"/>
      <c r="AEG96" s="271"/>
      <c r="AEH96" s="271"/>
      <c r="AEI96" s="271"/>
      <c r="AEJ96" s="271"/>
      <c r="AEK96" s="271"/>
      <c r="AEL96" s="271"/>
      <c r="AEM96" s="271"/>
      <c r="AEN96" s="271"/>
      <c r="AEO96" s="271"/>
      <c r="AEP96" s="271"/>
      <c r="AEQ96" s="271"/>
      <c r="AER96" s="271"/>
      <c r="AES96" s="271"/>
      <c r="AET96" s="271"/>
      <c r="AEU96" s="271"/>
      <c r="AEV96" s="271"/>
      <c r="AEW96" s="271"/>
      <c r="AEX96" s="271"/>
      <c r="AEY96" s="271"/>
      <c r="AEZ96" s="271"/>
      <c r="AFA96" s="271"/>
      <c r="AFB96" s="271"/>
      <c r="AFC96" s="271"/>
      <c r="AFD96" s="271"/>
      <c r="AFE96" s="271"/>
      <c r="AFF96" s="271"/>
      <c r="AFG96" s="271"/>
      <c r="AFH96" s="271"/>
      <c r="AFI96" s="271"/>
      <c r="AFJ96" s="271"/>
      <c r="AFK96" s="271"/>
      <c r="AFL96" s="271"/>
      <c r="AFM96" s="271"/>
      <c r="AFN96" s="271"/>
      <c r="AFO96" s="271"/>
      <c r="AFP96" s="271"/>
      <c r="AFQ96" s="271"/>
      <c r="AFR96" s="271"/>
      <c r="AFS96" s="271"/>
      <c r="AFT96" s="271"/>
      <c r="AFU96" s="271"/>
      <c r="AFV96" s="271"/>
      <c r="AFW96" s="271"/>
      <c r="AFX96" s="271"/>
      <c r="AFY96" s="271"/>
      <c r="AFZ96" s="271"/>
      <c r="AGA96" s="271"/>
      <c r="AGB96" s="271"/>
      <c r="AGC96" s="271"/>
      <c r="AGD96" s="271"/>
      <c r="AGE96" s="271"/>
      <c r="AGF96" s="271"/>
      <c r="AGG96" s="271"/>
      <c r="AGH96" s="271"/>
      <c r="AGI96" s="271"/>
      <c r="AGJ96" s="271"/>
      <c r="AGK96" s="271"/>
      <c r="AGL96" s="271"/>
      <c r="AGM96" s="271"/>
      <c r="AGN96" s="271"/>
      <c r="AGO96" s="271"/>
      <c r="AGP96" s="271"/>
      <c r="AGQ96" s="271"/>
      <c r="AGR96" s="271"/>
      <c r="AGS96" s="271"/>
      <c r="AGT96" s="271"/>
      <c r="AGU96" s="271"/>
      <c r="AGV96" s="271"/>
      <c r="AGW96" s="271"/>
      <c r="AGX96" s="271"/>
      <c r="AGY96" s="271"/>
      <c r="AGZ96" s="271"/>
      <c r="AHA96" s="271"/>
      <c r="AHB96" s="271"/>
      <c r="AHC96" s="271"/>
      <c r="AHD96" s="271"/>
      <c r="AHE96" s="271"/>
      <c r="AHF96" s="271"/>
      <c r="AHG96" s="271"/>
      <c r="AHH96" s="271"/>
      <c r="AHI96" s="271"/>
      <c r="AHJ96" s="271"/>
      <c r="AHK96" s="271"/>
      <c r="AHL96" s="271"/>
      <c r="AHM96" s="271"/>
      <c r="AHN96" s="271"/>
      <c r="AHO96" s="271"/>
      <c r="AHP96" s="271"/>
      <c r="AHQ96" s="271"/>
      <c r="AHR96" s="271"/>
      <c r="AHS96" s="271"/>
      <c r="AHT96" s="271"/>
      <c r="AHU96" s="271"/>
      <c r="AHV96" s="271"/>
      <c r="AHW96" s="271"/>
      <c r="AHX96" s="271"/>
      <c r="AHY96" s="271"/>
      <c r="AHZ96" s="271"/>
      <c r="AIA96" s="271"/>
      <c r="AIB96" s="271"/>
      <c r="AIC96" s="271"/>
      <c r="AID96" s="271"/>
      <c r="AIE96" s="271"/>
      <c r="AIF96" s="271"/>
      <c r="AIG96" s="271"/>
      <c r="AIH96" s="271"/>
      <c r="AII96" s="271"/>
      <c r="AIJ96" s="271"/>
      <c r="AIK96" s="271"/>
      <c r="AIL96" s="271"/>
      <c r="AIM96" s="271"/>
      <c r="AIN96" s="271"/>
      <c r="AIO96" s="271"/>
      <c r="AIP96" s="271"/>
      <c r="AIQ96" s="271"/>
      <c r="AIR96" s="271"/>
      <c r="AIS96" s="271"/>
      <c r="AIT96" s="271"/>
      <c r="AIU96" s="271"/>
      <c r="AIV96" s="271"/>
      <c r="AIW96" s="271"/>
      <c r="AIX96" s="271"/>
      <c r="AIY96" s="271"/>
      <c r="AIZ96" s="271"/>
      <c r="AJA96" s="271"/>
      <c r="AJB96" s="271"/>
      <c r="AJC96" s="271"/>
      <c r="AJD96" s="271"/>
      <c r="AJE96" s="271"/>
      <c r="AJF96" s="271"/>
      <c r="AJG96" s="271"/>
      <c r="AJH96" s="271"/>
      <c r="AJI96" s="271"/>
      <c r="AJJ96" s="271"/>
      <c r="AJK96" s="271"/>
      <c r="AJL96" s="271"/>
      <c r="AJM96" s="271"/>
      <c r="AJN96" s="271"/>
      <c r="AJO96" s="271"/>
      <c r="AJP96" s="271"/>
      <c r="AJQ96" s="271"/>
      <c r="AJR96" s="271"/>
      <c r="AJS96" s="271"/>
      <c r="AJT96" s="271"/>
      <c r="AJU96" s="271"/>
      <c r="AJV96" s="271"/>
      <c r="AJW96" s="271"/>
      <c r="AJX96" s="271"/>
      <c r="AJY96" s="271"/>
      <c r="AJZ96" s="271"/>
      <c r="AKA96" s="271"/>
      <c r="AKB96" s="271"/>
      <c r="AKC96" s="271"/>
      <c r="AKD96" s="271"/>
      <c r="AKE96" s="271"/>
      <c r="AKF96" s="271"/>
      <c r="AKG96" s="271"/>
      <c r="AKH96" s="271"/>
      <c r="AKI96" s="271"/>
      <c r="AKJ96" s="271"/>
      <c r="AKK96" s="271"/>
      <c r="AKL96" s="271"/>
      <c r="AKM96" s="271"/>
      <c r="AKN96" s="271"/>
      <c r="AKO96" s="271"/>
      <c r="AKP96" s="271"/>
      <c r="AKQ96" s="271"/>
      <c r="AKR96" s="271"/>
      <c r="AKS96" s="271"/>
      <c r="AKT96" s="271"/>
      <c r="AKU96" s="271"/>
      <c r="AKV96" s="271"/>
      <c r="AKW96" s="271"/>
      <c r="AKX96" s="271"/>
      <c r="AKY96" s="271"/>
      <c r="AKZ96" s="271"/>
      <c r="ALA96" s="271"/>
      <c r="ALB96" s="271"/>
      <c r="ALC96" s="271"/>
      <c r="ALD96" s="271"/>
      <c r="ALE96" s="271"/>
      <c r="ALF96" s="271"/>
      <c r="ALG96" s="271"/>
      <c r="ALH96" s="271"/>
      <c r="ALI96" s="271"/>
      <c r="ALJ96" s="271"/>
      <c r="ALK96" s="271"/>
      <c r="ALL96" s="271"/>
      <c r="ALM96" s="271"/>
      <c r="ALN96" s="271"/>
      <c r="ALO96" s="271"/>
      <c r="ALP96" s="271"/>
      <c r="ALQ96" s="271"/>
      <c r="ALR96" s="271"/>
      <c r="ALS96" s="271"/>
      <c r="ALT96" s="271"/>
      <c r="ALU96" s="271"/>
      <c r="ALV96" s="271"/>
      <c r="ALW96" s="271"/>
      <c r="ALX96" s="271"/>
      <c r="ALY96" s="271"/>
      <c r="ALZ96" s="271"/>
      <c r="AMA96" s="271"/>
      <c r="AMB96" s="271"/>
      <c r="AMC96" s="271"/>
      <c r="AMD96" s="271"/>
      <c r="AME96" s="271"/>
      <c r="AMF96" s="271"/>
      <c r="AMG96" s="271"/>
      <c r="AMH96" s="271"/>
      <c r="AMI96" s="271"/>
      <c r="AMJ96" s="271"/>
      <c r="AMK96" s="271"/>
      <c r="AML96" s="271"/>
      <c r="AMM96" s="271"/>
      <c r="AMN96" s="271"/>
      <c r="AMO96" s="271"/>
      <c r="AMP96" s="271"/>
      <c r="AMQ96" s="271"/>
    </row>
    <row r="97" spans="1:21" x14ac:dyDescent="0.2">
      <c r="A97" s="246">
        <v>401</v>
      </c>
      <c r="B97" s="247" t="s">
        <v>296</v>
      </c>
      <c r="C97" s="248">
        <v>52</v>
      </c>
      <c r="D97" s="249">
        <v>2</v>
      </c>
      <c r="E97" s="250">
        <v>3</v>
      </c>
      <c r="F97" s="250">
        <v>3</v>
      </c>
      <c r="G97" s="250">
        <v>6</v>
      </c>
      <c r="H97" s="250">
        <v>7</v>
      </c>
      <c r="I97" s="250">
        <v>1</v>
      </c>
      <c r="J97" s="250">
        <v>5</v>
      </c>
      <c r="K97" s="250">
        <v>3</v>
      </c>
      <c r="L97" s="250">
        <v>4</v>
      </c>
      <c r="M97" s="250">
        <v>5</v>
      </c>
      <c r="N97" s="250">
        <v>8</v>
      </c>
      <c r="O97" s="250">
        <v>4</v>
      </c>
      <c r="P97" s="251">
        <v>1</v>
      </c>
      <c r="Q97" s="108"/>
      <c r="R97" s="248">
        <v>391</v>
      </c>
      <c r="S97" s="250">
        <v>392</v>
      </c>
      <c r="T97" s="252">
        <v>2</v>
      </c>
      <c r="U97" s="248">
        <v>394</v>
      </c>
    </row>
    <row r="98" spans="1:21" x14ac:dyDescent="0.2">
      <c r="A98" s="246">
        <v>402</v>
      </c>
      <c r="B98" s="247" t="s">
        <v>297</v>
      </c>
      <c r="C98" s="254" t="s">
        <v>135</v>
      </c>
      <c r="D98" s="255" t="s">
        <v>135</v>
      </c>
      <c r="E98" s="256" t="s">
        <v>135</v>
      </c>
      <c r="F98" s="256" t="s">
        <v>135</v>
      </c>
      <c r="G98" s="256" t="s">
        <v>135</v>
      </c>
      <c r="H98" s="256" t="s">
        <v>135</v>
      </c>
      <c r="I98" s="256" t="s">
        <v>135</v>
      </c>
      <c r="J98" s="256" t="s">
        <v>135</v>
      </c>
      <c r="K98" s="256" t="s">
        <v>135</v>
      </c>
      <c r="L98" s="256" t="s">
        <v>135</v>
      </c>
      <c r="M98" s="256" t="s">
        <v>135</v>
      </c>
      <c r="N98" s="256" t="s">
        <v>135</v>
      </c>
      <c r="O98" s="256" t="s">
        <v>135</v>
      </c>
      <c r="P98" s="257" t="s">
        <v>135</v>
      </c>
      <c r="Q98" s="108"/>
      <c r="R98" s="254">
        <v>0</v>
      </c>
      <c r="S98" s="278">
        <v>0</v>
      </c>
      <c r="T98" s="252">
        <v>5795</v>
      </c>
      <c r="U98" s="248">
        <v>5795</v>
      </c>
    </row>
    <row r="99" spans="1:21" x14ac:dyDescent="0.2">
      <c r="A99" s="246">
        <v>403</v>
      </c>
      <c r="B99" s="247" t="s">
        <v>298</v>
      </c>
      <c r="C99" s="248">
        <v>224</v>
      </c>
      <c r="D99" s="249">
        <v>20</v>
      </c>
      <c r="E99" s="250">
        <v>7</v>
      </c>
      <c r="F99" s="250">
        <v>33</v>
      </c>
      <c r="G99" s="250">
        <v>41</v>
      </c>
      <c r="H99" s="250">
        <v>35</v>
      </c>
      <c r="I99" s="250">
        <v>3</v>
      </c>
      <c r="J99" s="250">
        <v>32</v>
      </c>
      <c r="K99" s="250">
        <v>4</v>
      </c>
      <c r="L99" s="250">
        <v>3</v>
      </c>
      <c r="M99" s="250">
        <v>3</v>
      </c>
      <c r="N99" s="250">
        <v>15</v>
      </c>
      <c r="O99" s="250">
        <v>12</v>
      </c>
      <c r="P99" s="251">
        <v>16</v>
      </c>
      <c r="Q99" s="108"/>
      <c r="R99" s="248">
        <v>2830</v>
      </c>
      <c r="S99" s="250">
        <v>2899</v>
      </c>
      <c r="T99" s="252">
        <v>23</v>
      </c>
      <c r="U99" s="248">
        <v>2922</v>
      </c>
    </row>
    <row r="100" spans="1:21" x14ac:dyDescent="0.2">
      <c r="A100" s="246">
        <v>404</v>
      </c>
      <c r="B100" s="247" t="s">
        <v>299</v>
      </c>
      <c r="C100" s="248">
        <v>75</v>
      </c>
      <c r="D100" s="249">
        <v>1</v>
      </c>
      <c r="E100" s="250">
        <v>1</v>
      </c>
      <c r="F100" s="250">
        <v>10</v>
      </c>
      <c r="G100" s="250">
        <v>9</v>
      </c>
      <c r="H100" s="250">
        <v>13</v>
      </c>
      <c r="I100" s="250">
        <v>11</v>
      </c>
      <c r="J100" s="250">
        <v>15</v>
      </c>
      <c r="K100" s="250">
        <v>2</v>
      </c>
      <c r="L100" s="250">
        <v>5</v>
      </c>
      <c r="M100" s="250">
        <v>2</v>
      </c>
      <c r="N100" s="250">
        <v>3</v>
      </c>
      <c r="O100" s="250">
        <v>1</v>
      </c>
      <c r="P100" s="251">
        <v>2</v>
      </c>
      <c r="Q100" s="108"/>
      <c r="R100" s="248">
        <v>451</v>
      </c>
      <c r="S100" s="250">
        <v>451</v>
      </c>
      <c r="T100" s="252">
        <v>0</v>
      </c>
      <c r="U100" s="248">
        <v>451</v>
      </c>
    </row>
    <row r="101" spans="1:21" x14ac:dyDescent="0.2">
      <c r="A101" s="246">
        <v>405</v>
      </c>
      <c r="B101" s="247" t="s">
        <v>300</v>
      </c>
      <c r="C101" s="248">
        <v>71</v>
      </c>
      <c r="D101" s="249">
        <v>0</v>
      </c>
      <c r="E101" s="250">
        <v>4</v>
      </c>
      <c r="F101" s="250">
        <v>3</v>
      </c>
      <c r="G101" s="250">
        <v>7</v>
      </c>
      <c r="H101" s="250">
        <v>18</v>
      </c>
      <c r="I101" s="250">
        <v>2</v>
      </c>
      <c r="J101" s="250">
        <v>20</v>
      </c>
      <c r="K101" s="250">
        <v>0</v>
      </c>
      <c r="L101" s="250">
        <v>1</v>
      </c>
      <c r="M101" s="250">
        <v>1</v>
      </c>
      <c r="N101" s="250">
        <v>10</v>
      </c>
      <c r="O101" s="250">
        <v>5</v>
      </c>
      <c r="P101" s="251">
        <v>0</v>
      </c>
      <c r="Q101" s="108"/>
      <c r="R101" s="248">
        <v>650</v>
      </c>
      <c r="S101" s="250">
        <v>679</v>
      </c>
      <c r="T101" s="252">
        <v>13</v>
      </c>
      <c r="U101" s="248">
        <v>692</v>
      </c>
    </row>
    <row r="102" spans="1:21" x14ac:dyDescent="0.2">
      <c r="A102" s="246">
        <v>406</v>
      </c>
      <c r="B102" s="247" t="s">
        <v>301</v>
      </c>
      <c r="C102" s="248">
        <v>36</v>
      </c>
      <c r="D102" s="249">
        <v>1</v>
      </c>
      <c r="E102" s="250">
        <v>2</v>
      </c>
      <c r="F102" s="250">
        <v>1</v>
      </c>
      <c r="G102" s="250">
        <v>5</v>
      </c>
      <c r="H102" s="250">
        <v>10</v>
      </c>
      <c r="I102" s="250">
        <v>2</v>
      </c>
      <c r="J102" s="250">
        <v>3</v>
      </c>
      <c r="K102" s="250">
        <v>2</v>
      </c>
      <c r="L102" s="250">
        <v>0</v>
      </c>
      <c r="M102" s="250">
        <v>3</v>
      </c>
      <c r="N102" s="250">
        <v>3</v>
      </c>
      <c r="O102" s="250">
        <v>1</v>
      </c>
      <c r="P102" s="251">
        <v>3</v>
      </c>
      <c r="Q102" s="108"/>
      <c r="R102" s="248">
        <v>383</v>
      </c>
      <c r="S102" s="250">
        <v>401</v>
      </c>
      <c r="T102" s="252">
        <v>16</v>
      </c>
      <c r="U102" s="248">
        <v>417</v>
      </c>
    </row>
    <row r="103" spans="1:21" x14ac:dyDescent="0.2">
      <c r="A103" s="246">
        <v>407</v>
      </c>
      <c r="B103" s="247" t="s">
        <v>302</v>
      </c>
      <c r="C103" s="248">
        <v>110</v>
      </c>
      <c r="D103" s="249">
        <v>3</v>
      </c>
      <c r="E103" s="250">
        <v>4</v>
      </c>
      <c r="F103" s="250">
        <v>4</v>
      </c>
      <c r="G103" s="250">
        <v>7</v>
      </c>
      <c r="H103" s="250">
        <v>22</v>
      </c>
      <c r="I103" s="250">
        <v>3</v>
      </c>
      <c r="J103" s="250">
        <v>35</v>
      </c>
      <c r="K103" s="250">
        <v>0</v>
      </c>
      <c r="L103" s="250">
        <v>8</v>
      </c>
      <c r="M103" s="250">
        <v>0</v>
      </c>
      <c r="N103" s="250">
        <v>21</v>
      </c>
      <c r="O103" s="250">
        <v>2</v>
      </c>
      <c r="P103" s="251">
        <v>1</v>
      </c>
      <c r="Q103" s="108"/>
      <c r="R103" s="248">
        <v>694</v>
      </c>
      <c r="S103" s="250">
        <v>704</v>
      </c>
      <c r="T103" s="252">
        <v>1</v>
      </c>
      <c r="U103" s="248">
        <v>705</v>
      </c>
    </row>
    <row r="104" spans="1:21" x14ac:dyDescent="0.2">
      <c r="A104" s="246">
        <v>408</v>
      </c>
      <c r="B104" s="247" t="s">
        <v>303</v>
      </c>
      <c r="C104" s="248">
        <v>21</v>
      </c>
      <c r="D104" s="249">
        <v>0</v>
      </c>
      <c r="E104" s="250">
        <v>1</v>
      </c>
      <c r="F104" s="250">
        <v>0</v>
      </c>
      <c r="G104" s="250">
        <v>1</v>
      </c>
      <c r="H104" s="250">
        <v>13</v>
      </c>
      <c r="I104" s="250">
        <v>1</v>
      </c>
      <c r="J104" s="250">
        <v>1</v>
      </c>
      <c r="K104" s="250">
        <v>0</v>
      </c>
      <c r="L104" s="250">
        <v>0</v>
      </c>
      <c r="M104" s="250">
        <v>2</v>
      </c>
      <c r="N104" s="250">
        <v>1</v>
      </c>
      <c r="O104" s="250">
        <v>1</v>
      </c>
      <c r="P104" s="251">
        <v>0</v>
      </c>
      <c r="Q104" s="108"/>
      <c r="R104" s="248">
        <v>1428</v>
      </c>
      <c r="S104" s="250">
        <v>1435</v>
      </c>
      <c r="T104" s="252">
        <v>1</v>
      </c>
      <c r="U104" s="248">
        <v>1436</v>
      </c>
    </row>
    <row r="105" spans="1:21" x14ac:dyDescent="0.2">
      <c r="A105" s="246">
        <v>409</v>
      </c>
      <c r="B105" s="247" t="s">
        <v>304</v>
      </c>
      <c r="C105" s="248">
        <v>2</v>
      </c>
      <c r="D105" s="249">
        <v>0</v>
      </c>
      <c r="E105" s="250">
        <v>0</v>
      </c>
      <c r="F105" s="250">
        <v>0</v>
      </c>
      <c r="G105" s="250">
        <v>0</v>
      </c>
      <c r="H105" s="250">
        <v>1</v>
      </c>
      <c r="I105" s="250">
        <v>0</v>
      </c>
      <c r="J105" s="250">
        <v>1</v>
      </c>
      <c r="K105" s="250">
        <v>0</v>
      </c>
      <c r="L105" s="250">
        <v>0</v>
      </c>
      <c r="M105" s="250">
        <v>0</v>
      </c>
      <c r="N105" s="250">
        <v>0</v>
      </c>
      <c r="O105" s="250">
        <v>0</v>
      </c>
      <c r="P105" s="251">
        <v>0</v>
      </c>
      <c r="Q105" s="108"/>
      <c r="R105" s="248">
        <v>24</v>
      </c>
      <c r="S105" s="250">
        <v>24</v>
      </c>
      <c r="T105" s="252">
        <v>0</v>
      </c>
      <c r="U105" s="248">
        <v>24</v>
      </c>
    </row>
    <row r="106" spans="1:21" x14ac:dyDescent="0.2">
      <c r="A106" s="246">
        <v>410</v>
      </c>
      <c r="B106" s="247" t="s">
        <v>305</v>
      </c>
      <c r="C106" s="248">
        <v>538</v>
      </c>
      <c r="D106" s="249">
        <v>8</v>
      </c>
      <c r="E106" s="250">
        <v>14</v>
      </c>
      <c r="F106" s="250">
        <v>3</v>
      </c>
      <c r="G106" s="250">
        <v>86</v>
      </c>
      <c r="H106" s="250">
        <v>288</v>
      </c>
      <c r="I106" s="250">
        <v>8</v>
      </c>
      <c r="J106" s="250">
        <v>58</v>
      </c>
      <c r="K106" s="250">
        <v>6</v>
      </c>
      <c r="L106" s="250">
        <v>1</v>
      </c>
      <c r="M106" s="250">
        <v>21</v>
      </c>
      <c r="N106" s="250">
        <v>11</v>
      </c>
      <c r="O106" s="250">
        <v>20</v>
      </c>
      <c r="P106" s="251">
        <v>14</v>
      </c>
      <c r="Q106" s="108"/>
      <c r="R106" s="248">
        <v>4663</v>
      </c>
      <c r="S106" s="250">
        <v>4701</v>
      </c>
      <c r="T106" s="252">
        <v>7</v>
      </c>
      <c r="U106" s="248">
        <v>4708</v>
      </c>
    </row>
    <row r="107" spans="1:21" x14ac:dyDescent="0.2">
      <c r="A107" s="246">
        <v>411</v>
      </c>
      <c r="B107" s="247" t="s">
        <v>306</v>
      </c>
      <c r="C107" s="254" t="s">
        <v>135</v>
      </c>
      <c r="D107" s="255" t="s">
        <v>135</v>
      </c>
      <c r="E107" s="256" t="s">
        <v>135</v>
      </c>
      <c r="F107" s="256" t="s">
        <v>135</v>
      </c>
      <c r="G107" s="256" t="s">
        <v>135</v>
      </c>
      <c r="H107" s="256" t="s">
        <v>135</v>
      </c>
      <c r="I107" s="256" t="s">
        <v>135</v>
      </c>
      <c r="J107" s="256" t="s">
        <v>135</v>
      </c>
      <c r="K107" s="256" t="s">
        <v>135</v>
      </c>
      <c r="L107" s="256" t="s">
        <v>135</v>
      </c>
      <c r="M107" s="256" t="s">
        <v>135</v>
      </c>
      <c r="N107" s="256" t="s">
        <v>135</v>
      </c>
      <c r="O107" s="256" t="s">
        <v>135</v>
      </c>
      <c r="P107" s="257" t="s">
        <v>135</v>
      </c>
      <c r="Q107" s="108"/>
      <c r="R107" s="254">
        <v>0</v>
      </c>
      <c r="S107" s="278">
        <v>0</v>
      </c>
      <c r="T107" s="252">
        <v>443</v>
      </c>
      <c r="U107" s="248">
        <v>443</v>
      </c>
    </row>
    <row r="108" spans="1:21" x14ac:dyDescent="0.2">
      <c r="A108" s="246">
        <v>413</v>
      </c>
      <c r="B108" s="247" t="s">
        <v>307</v>
      </c>
      <c r="C108" s="248">
        <v>742</v>
      </c>
      <c r="D108" s="249">
        <v>34</v>
      </c>
      <c r="E108" s="250">
        <v>49</v>
      </c>
      <c r="F108" s="250">
        <v>60</v>
      </c>
      <c r="G108" s="250">
        <v>68</v>
      </c>
      <c r="H108" s="250">
        <v>72</v>
      </c>
      <c r="I108" s="250">
        <v>33</v>
      </c>
      <c r="J108" s="250">
        <v>93</v>
      </c>
      <c r="K108" s="250">
        <v>37</v>
      </c>
      <c r="L108" s="250">
        <v>25</v>
      </c>
      <c r="M108" s="250">
        <v>49</v>
      </c>
      <c r="N108" s="250">
        <v>95</v>
      </c>
      <c r="O108" s="250">
        <v>79</v>
      </c>
      <c r="P108" s="251">
        <v>48</v>
      </c>
      <c r="Q108" s="108"/>
      <c r="R108" s="248">
        <v>7416</v>
      </c>
      <c r="S108" s="250">
        <v>7609</v>
      </c>
      <c r="T108" s="252">
        <v>104</v>
      </c>
      <c r="U108" s="248">
        <v>7713</v>
      </c>
    </row>
    <row r="109" spans="1:21" x14ac:dyDescent="0.2">
      <c r="A109" s="246">
        <v>415</v>
      </c>
      <c r="B109" s="247" t="s">
        <v>308</v>
      </c>
      <c r="C109" s="248">
        <v>6</v>
      </c>
      <c r="D109" s="249">
        <v>1</v>
      </c>
      <c r="E109" s="250">
        <v>0</v>
      </c>
      <c r="F109" s="250">
        <v>0</v>
      </c>
      <c r="G109" s="250">
        <v>0</v>
      </c>
      <c r="H109" s="250">
        <v>1</v>
      </c>
      <c r="I109" s="250">
        <v>1</v>
      </c>
      <c r="J109" s="250">
        <v>1</v>
      </c>
      <c r="K109" s="250">
        <v>0</v>
      </c>
      <c r="L109" s="250">
        <v>0</v>
      </c>
      <c r="M109" s="250">
        <v>1</v>
      </c>
      <c r="N109" s="250">
        <v>0</v>
      </c>
      <c r="O109" s="250">
        <v>1</v>
      </c>
      <c r="P109" s="251">
        <v>0</v>
      </c>
      <c r="Q109" s="108"/>
      <c r="R109" s="248">
        <v>60</v>
      </c>
      <c r="S109" s="250">
        <v>61</v>
      </c>
      <c r="T109" s="252">
        <v>0</v>
      </c>
      <c r="U109" s="248">
        <v>61</v>
      </c>
    </row>
    <row r="110" spans="1:21" x14ac:dyDescent="0.2">
      <c r="A110" s="246">
        <v>417</v>
      </c>
      <c r="B110" s="247" t="s">
        <v>309</v>
      </c>
      <c r="C110" s="248">
        <v>39</v>
      </c>
      <c r="D110" s="249">
        <v>3</v>
      </c>
      <c r="E110" s="250">
        <v>5</v>
      </c>
      <c r="F110" s="250">
        <v>0</v>
      </c>
      <c r="G110" s="250">
        <v>1</v>
      </c>
      <c r="H110" s="250">
        <v>7</v>
      </c>
      <c r="I110" s="250">
        <v>1</v>
      </c>
      <c r="J110" s="250">
        <v>9</v>
      </c>
      <c r="K110" s="250">
        <v>2</v>
      </c>
      <c r="L110" s="250">
        <v>0</v>
      </c>
      <c r="M110" s="250">
        <v>2</v>
      </c>
      <c r="N110" s="250">
        <v>3</v>
      </c>
      <c r="O110" s="250">
        <v>4</v>
      </c>
      <c r="P110" s="251">
        <v>2</v>
      </c>
      <c r="Q110" s="108"/>
      <c r="R110" s="248">
        <v>328</v>
      </c>
      <c r="S110" s="250">
        <v>329</v>
      </c>
      <c r="T110" s="252">
        <v>0</v>
      </c>
      <c r="U110" s="248">
        <v>329</v>
      </c>
    </row>
    <row r="111" spans="1:21" x14ac:dyDescent="0.2">
      <c r="A111" s="246">
        <v>418</v>
      </c>
      <c r="B111" s="247" t="s">
        <v>310</v>
      </c>
      <c r="C111" s="248">
        <v>55</v>
      </c>
      <c r="D111" s="249">
        <v>1</v>
      </c>
      <c r="E111" s="250">
        <v>3</v>
      </c>
      <c r="F111" s="250">
        <v>2</v>
      </c>
      <c r="G111" s="250">
        <v>8</v>
      </c>
      <c r="H111" s="250">
        <v>10</v>
      </c>
      <c r="I111" s="250">
        <v>1</v>
      </c>
      <c r="J111" s="250">
        <v>13</v>
      </c>
      <c r="K111" s="250">
        <v>1</v>
      </c>
      <c r="L111" s="250">
        <v>5</v>
      </c>
      <c r="M111" s="250">
        <v>3</v>
      </c>
      <c r="N111" s="250">
        <v>3</v>
      </c>
      <c r="O111" s="250">
        <v>2</v>
      </c>
      <c r="P111" s="251">
        <v>3</v>
      </c>
      <c r="Q111" s="108"/>
      <c r="R111" s="248">
        <v>1169</v>
      </c>
      <c r="S111" s="250">
        <v>1192</v>
      </c>
      <c r="T111" s="252">
        <v>8</v>
      </c>
      <c r="U111" s="248">
        <v>1200</v>
      </c>
    </row>
    <row r="112" spans="1:21" x14ac:dyDescent="0.2">
      <c r="A112" s="246">
        <v>420</v>
      </c>
      <c r="B112" s="247" t="s">
        <v>311</v>
      </c>
      <c r="C112" s="248">
        <v>24</v>
      </c>
      <c r="D112" s="249">
        <v>1</v>
      </c>
      <c r="E112" s="250">
        <v>2</v>
      </c>
      <c r="F112" s="250">
        <v>2</v>
      </c>
      <c r="G112" s="250">
        <v>3</v>
      </c>
      <c r="H112" s="250">
        <v>3</v>
      </c>
      <c r="I112" s="250">
        <v>1</v>
      </c>
      <c r="J112" s="250">
        <v>4</v>
      </c>
      <c r="K112" s="250">
        <v>1</v>
      </c>
      <c r="L112" s="250">
        <v>1</v>
      </c>
      <c r="M112" s="250">
        <v>1</v>
      </c>
      <c r="N112" s="250">
        <v>1</v>
      </c>
      <c r="O112" s="250">
        <v>3</v>
      </c>
      <c r="P112" s="251">
        <v>1</v>
      </c>
      <c r="Q112" s="108"/>
      <c r="R112" s="248">
        <v>209</v>
      </c>
      <c r="S112" s="250">
        <v>212</v>
      </c>
      <c r="T112" s="252">
        <v>0</v>
      </c>
      <c r="U112" s="248">
        <v>212</v>
      </c>
    </row>
    <row r="113" spans="1:1031" x14ac:dyDescent="0.2">
      <c r="A113" s="246">
        <v>421</v>
      </c>
      <c r="B113" s="247" t="s">
        <v>312</v>
      </c>
      <c r="C113" s="248">
        <v>2</v>
      </c>
      <c r="D113" s="249">
        <v>0</v>
      </c>
      <c r="E113" s="250">
        <v>0</v>
      </c>
      <c r="F113" s="250">
        <v>0</v>
      </c>
      <c r="G113" s="250">
        <v>0</v>
      </c>
      <c r="H113" s="250">
        <v>1</v>
      </c>
      <c r="I113" s="250">
        <v>0</v>
      </c>
      <c r="J113" s="250">
        <v>0</v>
      </c>
      <c r="K113" s="250">
        <v>0</v>
      </c>
      <c r="L113" s="250">
        <v>0</v>
      </c>
      <c r="M113" s="250">
        <v>0</v>
      </c>
      <c r="N113" s="250">
        <v>1</v>
      </c>
      <c r="O113" s="250">
        <v>0</v>
      </c>
      <c r="P113" s="251">
        <v>0</v>
      </c>
      <c r="Q113" s="108"/>
      <c r="R113" s="248">
        <v>430</v>
      </c>
      <c r="S113" s="250">
        <v>430</v>
      </c>
      <c r="T113" s="252">
        <v>0</v>
      </c>
      <c r="U113" s="248">
        <v>430</v>
      </c>
    </row>
    <row r="114" spans="1:1031" x14ac:dyDescent="0.2">
      <c r="A114" s="246">
        <v>501</v>
      </c>
      <c r="B114" s="247" t="s">
        <v>313</v>
      </c>
      <c r="C114" s="248">
        <v>181</v>
      </c>
      <c r="D114" s="249">
        <v>9</v>
      </c>
      <c r="E114" s="250">
        <v>10</v>
      </c>
      <c r="F114" s="250">
        <v>16</v>
      </c>
      <c r="G114" s="250">
        <v>19</v>
      </c>
      <c r="H114" s="250">
        <v>43</v>
      </c>
      <c r="I114" s="250">
        <v>8</v>
      </c>
      <c r="J114" s="250">
        <v>24</v>
      </c>
      <c r="K114" s="250">
        <v>8</v>
      </c>
      <c r="L114" s="250">
        <v>3</v>
      </c>
      <c r="M114" s="250">
        <v>7</v>
      </c>
      <c r="N114" s="250">
        <v>14</v>
      </c>
      <c r="O114" s="250">
        <v>17</v>
      </c>
      <c r="P114" s="251">
        <v>3</v>
      </c>
      <c r="Q114" s="108"/>
      <c r="R114" s="248">
        <v>1297</v>
      </c>
      <c r="S114" s="250">
        <v>1328</v>
      </c>
      <c r="T114" s="252">
        <v>22</v>
      </c>
      <c r="U114" s="248">
        <v>1350</v>
      </c>
    </row>
    <row r="115" spans="1:1031" x14ac:dyDescent="0.2">
      <c r="A115" s="246">
        <v>503</v>
      </c>
      <c r="B115" s="247" t="s">
        <v>314</v>
      </c>
      <c r="C115" s="248">
        <v>197</v>
      </c>
      <c r="D115" s="249">
        <v>9</v>
      </c>
      <c r="E115" s="250">
        <v>8</v>
      </c>
      <c r="F115" s="250">
        <v>14</v>
      </c>
      <c r="G115" s="250">
        <v>25</v>
      </c>
      <c r="H115" s="250">
        <v>26</v>
      </c>
      <c r="I115" s="250">
        <v>14</v>
      </c>
      <c r="J115" s="250">
        <v>15</v>
      </c>
      <c r="K115" s="250">
        <v>16</v>
      </c>
      <c r="L115" s="250">
        <v>17</v>
      </c>
      <c r="M115" s="250">
        <v>10</v>
      </c>
      <c r="N115" s="250">
        <v>6</v>
      </c>
      <c r="O115" s="250">
        <v>24</v>
      </c>
      <c r="P115" s="251">
        <v>13</v>
      </c>
      <c r="Q115" s="279"/>
      <c r="R115" s="248">
        <v>1221</v>
      </c>
      <c r="S115" s="250">
        <v>1232</v>
      </c>
      <c r="T115" s="252">
        <v>30</v>
      </c>
      <c r="U115" s="248">
        <v>1262</v>
      </c>
    </row>
    <row r="116" spans="1:1031" x14ac:dyDescent="0.2">
      <c r="A116" s="246">
        <v>601</v>
      </c>
      <c r="B116" s="247" t="s">
        <v>315</v>
      </c>
      <c r="C116" s="248">
        <v>82</v>
      </c>
      <c r="D116" s="249">
        <v>0</v>
      </c>
      <c r="E116" s="250">
        <v>1</v>
      </c>
      <c r="F116" s="250">
        <v>1</v>
      </c>
      <c r="G116" s="250">
        <v>2</v>
      </c>
      <c r="H116" s="250">
        <v>44</v>
      </c>
      <c r="I116" s="250">
        <v>0</v>
      </c>
      <c r="J116" s="250">
        <v>28</v>
      </c>
      <c r="K116" s="250">
        <v>0</v>
      </c>
      <c r="L116" s="250">
        <v>0</v>
      </c>
      <c r="M116" s="250">
        <v>2</v>
      </c>
      <c r="N116" s="250">
        <v>1</v>
      </c>
      <c r="O116" s="250">
        <v>3</v>
      </c>
      <c r="P116" s="251">
        <v>0</v>
      </c>
      <c r="Q116" s="279"/>
      <c r="R116" s="248">
        <v>711</v>
      </c>
      <c r="S116" s="250">
        <v>722</v>
      </c>
      <c r="T116" s="252">
        <v>35</v>
      </c>
      <c r="U116" s="248">
        <v>757</v>
      </c>
    </row>
    <row r="117" spans="1:1031" x14ac:dyDescent="0.2">
      <c r="A117" s="246">
        <v>602</v>
      </c>
      <c r="B117" s="247" t="s">
        <v>316</v>
      </c>
      <c r="C117" s="248">
        <v>230</v>
      </c>
      <c r="D117" s="249">
        <v>0</v>
      </c>
      <c r="E117" s="250">
        <v>9</v>
      </c>
      <c r="F117" s="250">
        <v>43</v>
      </c>
      <c r="G117" s="250">
        <v>28</v>
      </c>
      <c r="H117" s="250">
        <v>40</v>
      </c>
      <c r="I117" s="250">
        <v>19</v>
      </c>
      <c r="J117" s="250">
        <v>0</v>
      </c>
      <c r="K117" s="250">
        <v>1</v>
      </c>
      <c r="L117" s="250">
        <v>39</v>
      </c>
      <c r="M117" s="250">
        <v>3</v>
      </c>
      <c r="N117" s="250">
        <v>11</v>
      </c>
      <c r="O117" s="250">
        <v>31</v>
      </c>
      <c r="P117" s="251">
        <v>6</v>
      </c>
      <c r="Q117" s="279"/>
      <c r="R117" s="248">
        <v>4936</v>
      </c>
      <c r="S117" s="250">
        <v>4977</v>
      </c>
      <c r="T117" s="252">
        <v>4</v>
      </c>
      <c r="U117" s="248">
        <v>4981</v>
      </c>
    </row>
    <row r="118" spans="1:1031" x14ac:dyDescent="0.2">
      <c r="A118" s="246">
        <v>603</v>
      </c>
      <c r="B118" s="247" t="s">
        <v>317</v>
      </c>
      <c r="C118" s="248">
        <v>3</v>
      </c>
      <c r="D118" s="249">
        <v>0</v>
      </c>
      <c r="E118" s="250">
        <v>0</v>
      </c>
      <c r="F118" s="250">
        <v>0</v>
      </c>
      <c r="G118" s="250">
        <v>1</v>
      </c>
      <c r="H118" s="250">
        <v>1</v>
      </c>
      <c r="I118" s="250">
        <v>0</v>
      </c>
      <c r="J118" s="250">
        <v>1</v>
      </c>
      <c r="K118" s="250">
        <v>0</v>
      </c>
      <c r="L118" s="250">
        <v>0</v>
      </c>
      <c r="M118" s="250">
        <v>0</v>
      </c>
      <c r="N118" s="250">
        <v>0</v>
      </c>
      <c r="O118" s="250">
        <v>0</v>
      </c>
      <c r="P118" s="251">
        <v>0</v>
      </c>
      <c r="Q118" s="279"/>
      <c r="R118" s="248">
        <v>35</v>
      </c>
      <c r="S118" s="250">
        <v>35</v>
      </c>
      <c r="T118" s="252">
        <v>1</v>
      </c>
      <c r="U118" s="248">
        <v>36</v>
      </c>
    </row>
    <row r="119" spans="1:1031" x14ac:dyDescent="0.2">
      <c r="A119" s="246">
        <v>604</v>
      </c>
      <c r="B119" s="247" t="s">
        <v>318</v>
      </c>
      <c r="C119" s="248">
        <v>811</v>
      </c>
      <c r="D119" s="249">
        <v>30</v>
      </c>
      <c r="E119" s="250">
        <v>47</v>
      </c>
      <c r="F119" s="250">
        <v>55</v>
      </c>
      <c r="G119" s="250">
        <v>75</v>
      </c>
      <c r="H119" s="250">
        <v>158</v>
      </c>
      <c r="I119" s="250">
        <v>42</v>
      </c>
      <c r="J119" s="250">
        <v>138</v>
      </c>
      <c r="K119" s="250">
        <v>34</v>
      </c>
      <c r="L119" s="250">
        <v>18</v>
      </c>
      <c r="M119" s="250">
        <v>49</v>
      </c>
      <c r="N119" s="250">
        <v>58</v>
      </c>
      <c r="O119" s="250">
        <v>71</v>
      </c>
      <c r="P119" s="251">
        <v>36</v>
      </c>
      <c r="Q119" s="279"/>
      <c r="R119" s="248">
        <v>8821</v>
      </c>
      <c r="S119" s="250">
        <v>9181</v>
      </c>
      <c r="T119" s="252">
        <v>105</v>
      </c>
      <c r="U119" s="248">
        <v>9286</v>
      </c>
    </row>
    <row r="120" spans="1:1031" x14ac:dyDescent="0.2">
      <c r="A120" s="223">
        <v>605</v>
      </c>
      <c r="B120" s="259" t="s">
        <v>319</v>
      </c>
      <c r="C120" s="258">
        <v>952</v>
      </c>
      <c r="D120" s="260">
        <v>50</v>
      </c>
      <c r="E120" s="261">
        <v>114</v>
      </c>
      <c r="F120" s="261">
        <v>104</v>
      </c>
      <c r="G120" s="261">
        <v>121</v>
      </c>
      <c r="H120" s="261">
        <v>42</v>
      </c>
      <c r="I120" s="261">
        <v>26</v>
      </c>
      <c r="J120" s="261">
        <v>79</v>
      </c>
      <c r="K120" s="261">
        <v>37</v>
      </c>
      <c r="L120" s="261">
        <v>55</v>
      </c>
      <c r="M120" s="261">
        <v>17</v>
      </c>
      <c r="N120" s="261">
        <v>141</v>
      </c>
      <c r="O120" s="261">
        <v>106</v>
      </c>
      <c r="P120" s="262">
        <v>60</v>
      </c>
      <c r="Q120" s="279"/>
      <c r="R120" s="258">
        <v>8278</v>
      </c>
      <c r="S120" s="261">
        <v>8518</v>
      </c>
      <c r="T120" s="263">
        <v>194</v>
      </c>
      <c r="U120" s="258">
        <v>8712</v>
      </c>
    </row>
    <row r="121" spans="1:1031" x14ac:dyDescent="0.2">
      <c r="A121" s="108"/>
      <c r="B121" s="108"/>
      <c r="C121" s="108"/>
      <c r="D121" s="108"/>
      <c r="E121" s="108"/>
      <c r="F121" s="108"/>
      <c r="G121" s="108"/>
      <c r="H121" s="108"/>
      <c r="I121" s="108"/>
      <c r="J121" s="108"/>
      <c r="K121" s="108"/>
      <c r="L121" s="108"/>
      <c r="M121" s="108"/>
      <c r="N121" s="108"/>
      <c r="O121" s="108"/>
      <c r="P121" s="108"/>
      <c r="Q121" s="108"/>
      <c r="R121" s="108"/>
      <c r="S121" s="108"/>
      <c r="T121" s="108"/>
    </row>
    <row r="122" spans="1:1031" x14ac:dyDescent="0.2">
      <c r="A122" s="201" t="s">
        <v>197</v>
      </c>
      <c r="B122" s="108" t="s">
        <v>198</v>
      </c>
      <c r="C122" s="108"/>
      <c r="D122" s="108"/>
      <c r="E122" s="108"/>
      <c r="F122" s="108"/>
      <c r="G122" s="108"/>
      <c r="H122" s="108"/>
      <c r="I122" s="108"/>
      <c r="J122" s="108"/>
      <c r="K122" s="108"/>
      <c r="L122" s="108"/>
      <c r="M122" s="108"/>
      <c r="N122" s="108"/>
      <c r="O122" s="108"/>
      <c r="P122" s="108"/>
      <c r="Q122" s="108"/>
      <c r="R122" s="108"/>
      <c r="S122" s="108"/>
      <c r="T122" s="108"/>
    </row>
    <row r="123" spans="1:1031" x14ac:dyDescent="0.2">
      <c r="A123" s="201"/>
      <c r="B123" s="108" t="s">
        <v>472</v>
      </c>
      <c r="C123" s="108"/>
      <c r="D123" s="108"/>
      <c r="E123" s="108"/>
      <c r="F123" s="108"/>
      <c r="G123" s="108"/>
      <c r="H123" s="108"/>
      <c r="I123" s="108"/>
      <c r="J123" s="108"/>
      <c r="K123" s="108"/>
      <c r="L123" s="108"/>
      <c r="M123" s="108"/>
      <c r="N123" s="108"/>
      <c r="O123" s="108"/>
      <c r="P123" s="108"/>
      <c r="Q123" s="108"/>
      <c r="R123" s="108"/>
      <c r="S123" s="108"/>
      <c r="T123" s="108"/>
      <c r="U123" s="377"/>
      <c r="V123" s="377"/>
      <c r="W123" s="377"/>
      <c r="X123" s="377"/>
      <c r="Y123" s="377"/>
      <c r="Z123" s="377"/>
      <c r="AA123" s="377"/>
      <c r="AB123" s="377"/>
      <c r="AC123" s="377"/>
      <c r="AD123" s="377"/>
      <c r="AE123" s="377"/>
      <c r="AF123" s="377"/>
      <c r="AG123" s="377"/>
      <c r="AH123" s="377"/>
      <c r="AI123" s="377"/>
      <c r="AJ123" s="377"/>
      <c r="AK123" s="377"/>
      <c r="AL123" s="377"/>
      <c r="AM123" s="377"/>
      <c r="AN123" s="377"/>
      <c r="AO123" s="377"/>
      <c r="AP123" s="377"/>
      <c r="AQ123" s="377"/>
      <c r="AR123" s="377"/>
      <c r="AS123" s="377"/>
      <c r="AT123" s="377"/>
      <c r="AU123" s="377"/>
      <c r="AV123" s="377"/>
      <c r="AW123" s="377"/>
      <c r="AX123" s="377"/>
      <c r="AY123" s="377"/>
      <c r="AZ123" s="377"/>
      <c r="BA123" s="377"/>
      <c r="BB123" s="377"/>
      <c r="BC123" s="377"/>
      <c r="BD123" s="377"/>
      <c r="BE123" s="377"/>
      <c r="BF123" s="377"/>
      <c r="BG123" s="377"/>
      <c r="BH123" s="377"/>
      <c r="BI123" s="377"/>
      <c r="BJ123" s="377"/>
      <c r="BK123" s="377"/>
      <c r="BL123" s="377"/>
      <c r="BM123" s="377"/>
      <c r="BN123" s="377"/>
      <c r="BO123" s="377"/>
      <c r="BP123" s="377"/>
      <c r="BQ123" s="377"/>
      <c r="BR123" s="377"/>
      <c r="BS123" s="377"/>
      <c r="BT123" s="377"/>
      <c r="BU123" s="377"/>
      <c r="BV123" s="377"/>
      <c r="BW123" s="377"/>
      <c r="BX123" s="377"/>
      <c r="BY123" s="377"/>
      <c r="BZ123" s="377"/>
      <c r="CA123" s="377"/>
      <c r="CB123" s="377"/>
      <c r="CC123" s="377"/>
      <c r="CD123" s="377"/>
      <c r="CE123" s="377"/>
      <c r="CF123" s="377"/>
      <c r="CG123" s="377"/>
      <c r="CH123" s="377"/>
      <c r="CI123" s="377"/>
      <c r="CJ123" s="377"/>
      <c r="CK123" s="377"/>
      <c r="CL123" s="377"/>
      <c r="CM123" s="377"/>
      <c r="CN123" s="377"/>
      <c r="CO123" s="377"/>
      <c r="CP123" s="377"/>
      <c r="CQ123" s="377"/>
      <c r="CR123" s="377"/>
      <c r="CS123" s="377"/>
      <c r="CT123" s="377"/>
      <c r="CU123" s="377"/>
      <c r="CV123" s="377"/>
      <c r="CW123" s="377"/>
      <c r="CX123" s="377"/>
      <c r="CY123" s="377"/>
      <c r="CZ123" s="377"/>
      <c r="DA123" s="377"/>
      <c r="DB123" s="377"/>
      <c r="DC123" s="377"/>
      <c r="DD123" s="377"/>
      <c r="DE123" s="377"/>
      <c r="DF123" s="377"/>
      <c r="DG123" s="377"/>
      <c r="DH123" s="377"/>
      <c r="DI123" s="377"/>
      <c r="DJ123" s="377"/>
      <c r="DK123" s="377"/>
      <c r="DL123" s="377"/>
      <c r="DM123" s="377"/>
      <c r="DN123" s="377"/>
      <c r="DO123" s="377"/>
      <c r="DP123" s="377"/>
      <c r="DQ123" s="377"/>
      <c r="DR123" s="377"/>
      <c r="DS123" s="377"/>
      <c r="DT123" s="377"/>
      <c r="DU123" s="377"/>
      <c r="DV123" s="377"/>
      <c r="DW123" s="377"/>
      <c r="DX123" s="377"/>
      <c r="DY123" s="377"/>
      <c r="DZ123" s="377"/>
      <c r="EA123" s="377"/>
      <c r="EB123" s="377"/>
      <c r="EC123" s="377"/>
      <c r="ED123" s="377"/>
      <c r="EE123" s="377"/>
      <c r="EF123" s="377"/>
      <c r="EG123" s="377"/>
      <c r="EH123" s="377"/>
      <c r="EI123" s="377"/>
      <c r="EJ123" s="377"/>
      <c r="EK123" s="377"/>
      <c r="EL123" s="377"/>
      <c r="EM123" s="377"/>
      <c r="EN123" s="377"/>
      <c r="EO123" s="377"/>
      <c r="EP123" s="377"/>
      <c r="EQ123" s="377"/>
      <c r="ER123" s="377"/>
      <c r="ES123" s="377"/>
      <c r="ET123" s="377"/>
      <c r="EU123" s="377"/>
      <c r="EV123" s="377"/>
      <c r="EW123" s="377"/>
      <c r="EX123" s="377"/>
      <c r="EY123" s="377"/>
      <c r="EZ123" s="377"/>
      <c r="FA123" s="377"/>
      <c r="FB123" s="377"/>
      <c r="FC123" s="377"/>
      <c r="FD123" s="377"/>
      <c r="FE123" s="377"/>
      <c r="FF123" s="377"/>
      <c r="FG123" s="377"/>
      <c r="FH123" s="377"/>
      <c r="FI123" s="377"/>
      <c r="FJ123" s="377"/>
      <c r="FK123" s="377"/>
      <c r="FL123" s="377"/>
      <c r="FM123" s="377"/>
      <c r="FN123" s="377"/>
      <c r="FO123" s="377"/>
      <c r="FP123" s="377"/>
      <c r="FQ123" s="377"/>
      <c r="FR123" s="377"/>
      <c r="FS123" s="377"/>
      <c r="FT123" s="377"/>
      <c r="FU123" s="377"/>
      <c r="FV123" s="377"/>
      <c r="FW123" s="377"/>
      <c r="FX123" s="377"/>
      <c r="FY123" s="377"/>
      <c r="FZ123" s="377"/>
      <c r="GA123" s="377"/>
      <c r="GB123" s="377"/>
      <c r="GC123" s="377"/>
      <c r="GD123" s="377"/>
      <c r="GE123" s="377"/>
      <c r="GF123" s="377"/>
      <c r="GG123" s="377"/>
      <c r="GH123" s="377"/>
      <c r="GI123" s="377"/>
      <c r="GJ123" s="377"/>
      <c r="GK123" s="377"/>
      <c r="GL123" s="377"/>
      <c r="GM123" s="377"/>
      <c r="GN123" s="377"/>
      <c r="GO123" s="377"/>
      <c r="GP123" s="377"/>
      <c r="GQ123" s="377"/>
      <c r="GR123" s="377"/>
      <c r="GS123" s="377"/>
      <c r="GT123" s="377"/>
      <c r="GU123" s="377"/>
      <c r="GV123" s="377"/>
      <c r="GW123" s="377"/>
      <c r="GX123" s="377"/>
      <c r="GY123" s="377"/>
      <c r="GZ123" s="377"/>
      <c r="HA123" s="377"/>
      <c r="HB123" s="377"/>
      <c r="HC123" s="377"/>
      <c r="HD123" s="377"/>
      <c r="HE123" s="377"/>
      <c r="HF123" s="377"/>
      <c r="HG123" s="377"/>
      <c r="HH123" s="377"/>
      <c r="HI123" s="377"/>
      <c r="HJ123" s="377"/>
      <c r="HK123" s="377"/>
      <c r="HL123" s="377"/>
      <c r="HM123" s="377"/>
      <c r="HN123" s="377"/>
      <c r="HO123" s="377"/>
      <c r="HP123" s="377"/>
      <c r="HQ123" s="377"/>
      <c r="HR123" s="377"/>
      <c r="HS123" s="377"/>
      <c r="HT123" s="377"/>
      <c r="HU123" s="377"/>
      <c r="HV123" s="377"/>
      <c r="HW123" s="377"/>
      <c r="HX123" s="377"/>
      <c r="HY123" s="377"/>
      <c r="HZ123" s="377"/>
      <c r="IA123" s="377"/>
      <c r="IB123" s="377"/>
      <c r="IC123" s="377"/>
      <c r="ID123" s="377"/>
      <c r="IE123" s="377"/>
      <c r="IF123" s="377"/>
      <c r="IG123" s="377"/>
      <c r="IH123" s="377"/>
      <c r="II123" s="377"/>
      <c r="IJ123" s="377"/>
      <c r="IK123" s="377"/>
      <c r="IL123" s="377"/>
      <c r="IM123" s="377"/>
      <c r="IN123" s="377"/>
      <c r="IO123" s="377"/>
      <c r="IP123" s="377"/>
      <c r="IQ123" s="377"/>
      <c r="IR123" s="377"/>
      <c r="IS123" s="377"/>
      <c r="IT123" s="377"/>
      <c r="IU123" s="377"/>
      <c r="IV123" s="377"/>
      <c r="IW123" s="377"/>
      <c r="IX123" s="377"/>
      <c r="IY123" s="377"/>
      <c r="IZ123" s="377"/>
      <c r="JA123" s="377"/>
      <c r="JB123" s="377"/>
      <c r="JC123" s="377"/>
      <c r="JD123" s="377"/>
      <c r="JE123" s="377"/>
      <c r="JF123" s="377"/>
      <c r="JG123" s="377"/>
      <c r="JH123" s="377"/>
      <c r="JI123" s="377"/>
      <c r="JJ123" s="377"/>
      <c r="JK123" s="377"/>
      <c r="JL123" s="377"/>
      <c r="JM123" s="377"/>
      <c r="JN123" s="377"/>
      <c r="JO123" s="377"/>
      <c r="JP123" s="377"/>
      <c r="JQ123" s="377"/>
      <c r="JR123" s="377"/>
      <c r="JS123" s="377"/>
      <c r="JT123" s="377"/>
      <c r="JU123" s="377"/>
      <c r="JV123" s="377"/>
      <c r="JW123" s="377"/>
      <c r="JX123" s="377"/>
      <c r="JY123" s="377"/>
      <c r="JZ123" s="377"/>
      <c r="KA123" s="377"/>
      <c r="KB123" s="377"/>
      <c r="KC123" s="377"/>
      <c r="KD123" s="377"/>
      <c r="KE123" s="377"/>
      <c r="KF123" s="377"/>
      <c r="KG123" s="377"/>
      <c r="KH123" s="377"/>
      <c r="KI123" s="377"/>
      <c r="KJ123" s="377"/>
      <c r="KK123" s="377"/>
      <c r="KL123" s="377"/>
      <c r="KM123" s="377"/>
      <c r="KN123" s="377"/>
      <c r="KO123" s="377"/>
      <c r="KP123" s="377"/>
      <c r="KQ123" s="377"/>
      <c r="KR123" s="377"/>
      <c r="KS123" s="377"/>
      <c r="KT123" s="377"/>
      <c r="KU123" s="377"/>
      <c r="KV123" s="377"/>
      <c r="KW123" s="377"/>
      <c r="KX123" s="377"/>
      <c r="KY123" s="377"/>
      <c r="KZ123" s="377"/>
      <c r="LA123" s="377"/>
      <c r="LB123" s="377"/>
      <c r="LC123" s="377"/>
      <c r="LD123" s="377"/>
      <c r="LE123" s="377"/>
      <c r="LF123" s="377"/>
      <c r="LG123" s="377"/>
      <c r="LH123" s="377"/>
      <c r="LI123" s="377"/>
      <c r="LJ123" s="377"/>
      <c r="LK123" s="377"/>
      <c r="LL123" s="377"/>
      <c r="LM123" s="377"/>
      <c r="LN123" s="377"/>
      <c r="LO123" s="377"/>
      <c r="LP123" s="377"/>
      <c r="LQ123" s="377"/>
      <c r="LR123" s="377"/>
      <c r="LS123" s="377"/>
      <c r="LT123" s="377"/>
      <c r="LU123" s="377"/>
      <c r="LV123" s="377"/>
      <c r="LW123" s="377"/>
      <c r="LX123" s="377"/>
      <c r="LY123" s="377"/>
      <c r="LZ123" s="377"/>
      <c r="MA123" s="377"/>
      <c r="MB123" s="377"/>
      <c r="MC123" s="377"/>
      <c r="MD123" s="377"/>
      <c r="ME123" s="377"/>
      <c r="MF123" s="377"/>
      <c r="MG123" s="377"/>
      <c r="MH123" s="377"/>
      <c r="MI123" s="377"/>
      <c r="MJ123" s="377"/>
      <c r="MK123" s="377"/>
      <c r="ML123" s="377"/>
      <c r="MM123" s="377"/>
      <c r="MN123" s="377"/>
      <c r="MO123" s="377"/>
      <c r="MP123" s="377"/>
      <c r="MQ123" s="377"/>
      <c r="MR123" s="377"/>
      <c r="MS123" s="377"/>
      <c r="MT123" s="377"/>
      <c r="MU123" s="377"/>
      <c r="MV123" s="377"/>
      <c r="MW123" s="377"/>
      <c r="MX123" s="377"/>
      <c r="MY123" s="377"/>
      <c r="MZ123" s="377"/>
      <c r="NA123" s="377"/>
      <c r="NB123" s="377"/>
      <c r="NC123" s="377"/>
      <c r="ND123" s="377"/>
      <c r="NE123" s="377"/>
      <c r="NF123" s="377"/>
      <c r="NG123" s="377"/>
      <c r="NH123" s="377"/>
      <c r="NI123" s="377"/>
      <c r="NJ123" s="377"/>
      <c r="NK123" s="377"/>
      <c r="NL123" s="377"/>
      <c r="NM123" s="377"/>
      <c r="NN123" s="377"/>
      <c r="NO123" s="377"/>
      <c r="NP123" s="377"/>
      <c r="NQ123" s="377"/>
      <c r="NR123" s="377"/>
      <c r="NS123" s="377"/>
      <c r="NT123" s="377"/>
      <c r="NU123" s="377"/>
      <c r="NV123" s="377"/>
      <c r="NW123" s="377"/>
      <c r="NX123" s="377"/>
      <c r="NY123" s="377"/>
      <c r="NZ123" s="377"/>
      <c r="OA123" s="377"/>
      <c r="OB123" s="377"/>
      <c r="OC123" s="377"/>
      <c r="OD123" s="377"/>
      <c r="OE123" s="377"/>
      <c r="OF123" s="377"/>
      <c r="OG123" s="377"/>
      <c r="OH123" s="377"/>
      <c r="OI123" s="377"/>
      <c r="OJ123" s="377"/>
      <c r="OK123" s="377"/>
      <c r="OL123" s="377"/>
      <c r="OM123" s="377"/>
      <c r="ON123" s="377"/>
      <c r="OO123" s="377"/>
      <c r="OP123" s="377"/>
      <c r="OQ123" s="377"/>
      <c r="OR123" s="377"/>
      <c r="OS123" s="377"/>
      <c r="OT123" s="377"/>
      <c r="OU123" s="377"/>
      <c r="OV123" s="377"/>
      <c r="OW123" s="377"/>
      <c r="OX123" s="377"/>
      <c r="OY123" s="377"/>
      <c r="OZ123" s="377"/>
      <c r="PA123" s="377"/>
      <c r="PB123" s="377"/>
      <c r="PC123" s="377"/>
      <c r="PD123" s="377"/>
      <c r="PE123" s="377"/>
      <c r="PF123" s="377"/>
      <c r="PG123" s="377"/>
      <c r="PH123" s="377"/>
      <c r="PI123" s="377"/>
      <c r="PJ123" s="377"/>
      <c r="PK123" s="377"/>
      <c r="PL123" s="377"/>
      <c r="PM123" s="377"/>
      <c r="PN123" s="377"/>
      <c r="PO123" s="377"/>
      <c r="PP123" s="377"/>
      <c r="PQ123" s="377"/>
      <c r="PR123" s="377"/>
      <c r="PS123" s="377"/>
      <c r="PT123" s="377"/>
      <c r="PU123" s="377"/>
      <c r="PV123" s="377"/>
      <c r="PW123" s="377"/>
      <c r="PX123" s="377"/>
      <c r="PY123" s="377"/>
      <c r="PZ123" s="377"/>
      <c r="QA123" s="377"/>
      <c r="QB123" s="377"/>
      <c r="QC123" s="377"/>
      <c r="QD123" s="377"/>
      <c r="QE123" s="377"/>
      <c r="QF123" s="377"/>
      <c r="QG123" s="377"/>
      <c r="QH123" s="377"/>
      <c r="QI123" s="377"/>
      <c r="QJ123" s="377"/>
      <c r="QK123" s="377"/>
      <c r="QL123" s="377"/>
      <c r="QM123" s="377"/>
      <c r="QN123" s="377"/>
      <c r="QO123" s="377"/>
      <c r="QP123" s="377"/>
      <c r="QQ123" s="377"/>
      <c r="QR123" s="377"/>
      <c r="QS123" s="377"/>
      <c r="QT123" s="377"/>
      <c r="QU123" s="377"/>
      <c r="QV123" s="377"/>
      <c r="QW123" s="377"/>
      <c r="QX123" s="377"/>
      <c r="QY123" s="377"/>
      <c r="QZ123" s="377"/>
      <c r="RA123" s="377"/>
      <c r="RB123" s="377"/>
      <c r="RC123" s="377"/>
      <c r="RD123" s="377"/>
      <c r="RE123" s="377"/>
      <c r="RF123" s="377"/>
      <c r="RG123" s="377"/>
      <c r="RH123" s="377"/>
      <c r="RI123" s="377"/>
      <c r="RJ123" s="377"/>
      <c r="RK123" s="377"/>
      <c r="RL123" s="377"/>
      <c r="RM123" s="377"/>
      <c r="RN123" s="377"/>
      <c r="RO123" s="377"/>
      <c r="RP123" s="377"/>
      <c r="RQ123" s="377"/>
      <c r="RR123" s="377"/>
      <c r="RS123" s="377"/>
      <c r="RT123" s="377"/>
      <c r="RU123" s="377"/>
      <c r="RV123" s="377"/>
      <c r="RW123" s="377"/>
      <c r="RX123" s="377"/>
      <c r="RY123" s="377"/>
      <c r="RZ123" s="377"/>
      <c r="SA123" s="377"/>
      <c r="SB123" s="377"/>
      <c r="SC123" s="377"/>
      <c r="SD123" s="377"/>
      <c r="SE123" s="377"/>
      <c r="SF123" s="377"/>
      <c r="SG123" s="377"/>
      <c r="SH123" s="377"/>
      <c r="SI123" s="377"/>
      <c r="SJ123" s="377"/>
      <c r="SK123" s="377"/>
      <c r="SL123" s="377"/>
      <c r="SM123" s="377"/>
      <c r="SN123" s="377"/>
      <c r="SO123" s="377"/>
      <c r="SP123" s="377"/>
      <c r="SQ123" s="377"/>
      <c r="SR123" s="377"/>
      <c r="SS123" s="377"/>
      <c r="ST123" s="377"/>
      <c r="SU123" s="377"/>
      <c r="SV123" s="377"/>
      <c r="SW123" s="377"/>
      <c r="SX123" s="377"/>
      <c r="SY123" s="377"/>
      <c r="SZ123" s="377"/>
      <c r="TA123" s="377"/>
      <c r="TB123" s="377"/>
      <c r="TC123" s="377"/>
      <c r="TD123" s="377"/>
      <c r="TE123" s="377"/>
      <c r="TF123" s="377"/>
      <c r="TG123" s="377"/>
      <c r="TH123" s="377"/>
      <c r="TI123" s="377"/>
      <c r="TJ123" s="377"/>
      <c r="TK123" s="377"/>
      <c r="TL123" s="377"/>
      <c r="TM123" s="377"/>
      <c r="TN123" s="377"/>
      <c r="TO123" s="377"/>
      <c r="TP123" s="377"/>
      <c r="TQ123" s="377"/>
      <c r="TR123" s="377"/>
      <c r="TS123" s="377"/>
      <c r="TT123" s="377"/>
      <c r="TU123" s="377"/>
      <c r="TV123" s="377"/>
      <c r="TW123" s="377"/>
      <c r="TX123" s="377"/>
      <c r="TY123" s="377"/>
      <c r="TZ123" s="377"/>
      <c r="UA123" s="377"/>
      <c r="UB123" s="377"/>
      <c r="UC123" s="377"/>
      <c r="UD123" s="377"/>
      <c r="UE123" s="377"/>
      <c r="UF123" s="377"/>
      <c r="UG123" s="377"/>
      <c r="UH123" s="377"/>
      <c r="UI123" s="377"/>
      <c r="UJ123" s="377"/>
      <c r="UK123" s="377"/>
      <c r="UL123" s="377"/>
      <c r="UM123" s="377"/>
      <c r="UN123" s="377"/>
      <c r="UO123" s="377"/>
      <c r="UP123" s="377"/>
      <c r="UQ123" s="377"/>
      <c r="UR123" s="377"/>
      <c r="US123" s="377"/>
      <c r="UT123" s="377"/>
      <c r="UU123" s="377"/>
      <c r="UV123" s="377"/>
      <c r="UW123" s="377"/>
      <c r="UX123" s="377"/>
      <c r="UY123" s="377"/>
      <c r="UZ123" s="377"/>
      <c r="VA123" s="377"/>
      <c r="VB123" s="377"/>
      <c r="VC123" s="377"/>
      <c r="VD123" s="377"/>
      <c r="VE123" s="377"/>
      <c r="VF123" s="377"/>
      <c r="VG123" s="377"/>
      <c r="VH123" s="377"/>
      <c r="VI123" s="377"/>
      <c r="VJ123" s="377"/>
      <c r="VK123" s="377"/>
      <c r="VL123" s="377"/>
      <c r="VM123" s="377"/>
      <c r="VN123" s="377"/>
      <c r="VO123" s="377"/>
      <c r="VP123" s="377"/>
      <c r="VQ123" s="377"/>
      <c r="VR123" s="377"/>
      <c r="VS123" s="377"/>
      <c r="VT123" s="377"/>
      <c r="VU123" s="377"/>
      <c r="VV123" s="377"/>
      <c r="VW123" s="377"/>
      <c r="VX123" s="377"/>
      <c r="VY123" s="377"/>
      <c r="VZ123" s="377"/>
      <c r="WA123" s="377"/>
      <c r="WB123" s="377"/>
      <c r="WC123" s="377"/>
      <c r="WD123" s="377"/>
      <c r="WE123" s="377"/>
      <c r="WF123" s="377"/>
      <c r="WG123" s="377"/>
      <c r="WH123" s="377"/>
      <c r="WI123" s="377"/>
      <c r="WJ123" s="377"/>
      <c r="WK123" s="377"/>
      <c r="WL123" s="377"/>
      <c r="WM123" s="377"/>
      <c r="WN123" s="377"/>
      <c r="WO123" s="377"/>
      <c r="WP123" s="377"/>
      <c r="WQ123" s="377"/>
      <c r="WR123" s="377"/>
      <c r="WS123" s="377"/>
      <c r="WT123" s="377"/>
      <c r="WU123" s="377"/>
      <c r="WV123" s="377"/>
      <c r="WW123" s="377"/>
      <c r="WX123" s="377"/>
      <c r="WY123" s="377"/>
      <c r="WZ123" s="377"/>
      <c r="XA123" s="377"/>
      <c r="XB123" s="377"/>
      <c r="XC123" s="377"/>
      <c r="XD123" s="377"/>
      <c r="XE123" s="377"/>
      <c r="XF123" s="377"/>
      <c r="XG123" s="377"/>
      <c r="XH123" s="377"/>
      <c r="XI123" s="377"/>
      <c r="XJ123" s="377"/>
      <c r="XK123" s="377"/>
      <c r="XL123" s="377"/>
      <c r="XM123" s="377"/>
      <c r="XN123" s="377"/>
      <c r="XO123" s="377"/>
      <c r="XP123" s="377"/>
      <c r="XQ123" s="377"/>
      <c r="XR123" s="377"/>
      <c r="XS123" s="377"/>
      <c r="XT123" s="377"/>
      <c r="XU123" s="377"/>
      <c r="XV123" s="377"/>
      <c r="XW123" s="377"/>
      <c r="XX123" s="377"/>
      <c r="XY123" s="377"/>
      <c r="XZ123" s="377"/>
      <c r="YA123" s="377"/>
      <c r="YB123" s="377"/>
      <c r="YC123" s="377"/>
      <c r="YD123" s="377"/>
      <c r="YE123" s="377"/>
      <c r="YF123" s="377"/>
      <c r="YG123" s="377"/>
      <c r="YH123" s="377"/>
      <c r="YI123" s="377"/>
      <c r="YJ123" s="377"/>
      <c r="YK123" s="377"/>
      <c r="YL123" s="377"/>
      <c r="YM123" s="377"/>
      <c r="YN123" s="377"/>
      <c r="YO123" s="377"/>
      <c r="YP123" s="377"/>
      <c r="YQ123" s="377"/>
      <c r="YR123" s="377"/>
      <c r="YS123" s="377"/>
      <c r="YT123" s="377"/>
      <c r="YU123" s="377"/>
      <c r="YV123" s="377"/>
      <c r="YW123" s="377"/>
      <c r="YX123" s="377"/>
      <c r="YY123" s="377"/>
      <c r="YZ123" s="377"/>
      <c r="ZA123" s="377"/>
      <c r="ZB123" s="377"/>
      <c r="ZC123" s="377"/>
      <c r="ZD123" s="377"/>
      <c r="ZE123" s="377"/>
      <c r="ZF123" s="377"/>
      <c r="ZG123" s="377"/>
      <c r="ZH123" s="377"/>
      <c r="ZI123" s="377"/>
      <c r="ZJ123" s="377"/>
      <c r="ZK123" s="377"/>
      <c r="ZL123" s="377"/>
      <c r="ZM123" s="377"/>
      <c r="ZN123" s="377"/>
      <c r="ZO123" s="377"/>
      <c r="ZP123" s="377"/>
      <c r="ZQ123" s="377"/>
      <c r="ZR123" s="377"/>
      <c r="ZS123" s="377"/>
      <c r="ZT123" s="377"/>
      <c r="ZU123" s="377"/>
      <c r="ZV123" s="377"/>
      <c r="ZW123" s="377"/>
      <c r="ZX123" s="377"/>
      <c r="ZY123" s="377"/>
      <c r="ZZ123" s="377"/>
      <c r="AAA123" s="377"/>
      <c r="AAB123" s="377"/>
      <c r="AAC123" s="377"/>
      <c r="AAD123" s="377"/>
      <c r="AAE123" s="377"/>
      <c r="AAF123" s="377"/>
      <c r="AAG123" s="377"/>
      <c r="AAH123" s="377"/>
      <c r="AAI123" s="377"/>
      <c r="AAJ123" s="377"/>
      <c r="AAK123" s="377"/>
      <c r="AAL123" s="377"/>
      <c r="AAM123" s="377"/>
      <c r="AAN123" s="377"/>
      <c r="AAO123" s="377"/>
      <c r="AAP123" s="377"/>
      <c r="AAQ123" s="377"/>
      <c r="AAR123" s="377"/>
      <c r="AAS123" s="377"/>
      <c r="AAT123" s="377"/>
      <c r="AAU123" s="377"/>
      <c r="AAV123" s="377"/>
      <c r="AAW123" s="377"/>
      <c r="AAX123" s="377"/>
      <c r="AAY123" s="377"/>
      <c r="AAZ123" s="377"/>
      <c r="ABA123" s="377"/>
      <c r="ABB123" s="377"/>
      <c r="ABC123" s="377"/>
      <c r="ABD123" s="377"/>
      <c r="ABE123" s="377"/>
      <c r="ABF123" s="377"/>
      <c r="ABG123" s="377"/>
      <c r="ABH123" s="377"/>
      <c r="ABI123" s="377"/>
      <c r="ABJ123" s="377"/>
      <c r="ABK123" s="377"/>
      <c r="ABL123" s="377"/>
      <c r="ABM123" s="377"/>
      <c r="ABN123" s="377"/>
      <c r="ABO123" s="377"/>
      <c r="ABP123" s="377"/>
      <c r="ABQ123" s="377"/>
      <c r="ABR123" s="377"/>
      <c r="ABS123" s="377"/>
      <c r="ABT123" s="377"/>
      <c r="ABU123" s="377"/>
      <c r="ABV123" s="377"/>
      <c r="ABW123" s="377"/>
      <c r="ABX123" s="377"/>
      <c r="ABY123" s="377"/>
      <c r="ABZ123" s="377"/>
      <c r="ACA123" s="377"/>
      <c r="ACB123" s="377"/>
      <c r="ACC123" s="377"/>
      <c r="ACD123" s="377"/>
      <c r="ACE123" s="377"/>
      <c r="ACF123" s="377"/>
      <c r="ACG123" s="377"/>
      <c r="ACH123" s="377"/>
      <c r="ACI123" s="377"/>
      <c r="ACJ123" s="377"/>
      <c r="ACK123" s="377"/>
      <c r="ACL123" s="377"/>
      <c r="ACM123" s="377"/>
      <c r="ACN123" s="377"/>
      <c r="ACO123" s="377"/>
      <c r="ACP123" s="377"/>
      <c r="ACQ123" s="377"/>
      <c r="ACR123" s="377"/>
      <c r="ACS123" s="377"/>
      <c r="ACT123" s="377"/>
      <c r="ACU123" s="377"/>
      <c r="ACV123" s="377"/>
      <c r="ACW123" s="377"/>
      <c r="ACX123" s="377"/>
      <c r="ACY123" s="377"/>
      <c r="ACZ123" s="377"/>
      <c r="ADA123" s="377"/>
      <c r="ADB123" s="377"/>
      <c r="ADC123" s="377"/>
      <c r="ADD123" s="377"/>
      <c r="ADE123" s="377"/>
      <c r="ADF123" s="377"/>
      <c r="ADG123" s="377"/>
      <c r="ADH123" s="377"/>
      <c r="ADI123" s="377"/>
      <c r="ADJ123" s="377"/>
      <c r="ADK123" s="377"/>
      <c r="ADL123" s="377"/>
      <c r="ADM123" s="377"/>
      <c r="ADN123" s="377"/>
      <c r="ADO123" s="377"/>
      <c r="ADP123" s="377"/>
      <c r="ADQ123" s="377"/>
      <c r="ADR123" s="377"/>
      <c r="ADS123" s="377"/>
      <c r="ADT123" s="377"/>
      <c r="ADU123" s="377"/>
      <c r="ADV123" s="377"/>
      <c r="ADW123" s="377"/>
      <c r="ADX123" s="377"/>
      <c r="ADY123" s="377"/>
      <c r="ADZ123" s="377"/>
      <c r="AEA123" s="377"/>
      <c r="AEB123" s="377"/>
      <c r="AEC123" s="377"/>
      <c r="AED123" s="377"/>
      <c r="AEE123" s="377"/>
      <c r="AEF123" s="377"/>
      <c r="AEG123" s="377"/>
      <c r="AEH123" s="377"/>
      <c r="AEI123" s="377"/>
      <c r="AEJ123" s="377"/>
      <c r="AEK123" s="377"/>
      <c r="AEL123" s="377"/>
      <c r="AEM123" s="377"/>
      <c r="AEN123" s="377"/>
      <c r="AEO123" s="377"/>
      <c r="AEP123" s="377"/>
      <c r="AEQ123" s="377"/>
      <c r="AER123" s="377"/>
      <c r="AES123" s="377"/>
      <c r="AET123" s="377"/>
      <c r="AEU123" s="377"/>
      <c r="AEV123" s="377"/>
      <c r="AEW123" s="377"/>
      <c r="AEX123" s="377"/>
      <c r="AEY123" s="377"/>
      <c r="AEZ123" s="377"/>
      <c r="AFA123" s="377"/>
      <c r="AFB123" s="377"/>
      <c r="AFC123" s="377"/>
      <c r="AFD123" s="377"/>
      <c r="AFE123" s="377"/>
      <c r="AFF123" s="377"/>
      <c r="AFG123" s="377"/>
      <c r="AFH123" s="377"/>
      <c r="AFI123" s="377"/>
      <c r="AFJ123" s="377"/>
      <c r="AFK123" s="377"/>
      <c r="AFL123" s="377"/>
      <c r="AFM123" s="377"/>
      <c r="AFN123" s="377"/>
      <c r="AFO123" s="377"/>
      <c r="AFP123" s="377"/>
      <c r="AFQ123" s="377"/>
      <c r="AFR123" s="377"/>
      <c r="AFS123" s="377"/>
      <c r="AFT123" s="377"/>
      <c r="AFU123" s="377"/>
      <c r="AFV123" s="377"/>
      <c r="AFW123" s="377"/>
      <c r="AFX123" s="377"/>
      <c r="AFY123" s="377"/>
      <c r="AFZ123" s="377"/>
      <c r="AGA123" s="377"/>
      <c r="AGB123" s="377"/>
      <c r="AGC123" s="377"/>
      <c r="AGD123" s="377"/>
      <c r="AGE123" s="377"/>
      <c r="AGF123" s="377"/>
      <c r="AGG123" s="377"/>
      <c r="AGH123" s="377"/>
      <c r="AGI123" s="377"/>
      <c r="AGJ123" s="377"/>
      <c r="AGK123" s="377"/>
      <c r="AGL123" s="377"/>
      <c r="AGM123" s="377"/>
      <c r="AGN123" s="377"/>
      <c r="AGO123" s="377"/>
      <c r="AGP123" s="377"/>
      <c r="AGQ123" s="377"/>
      <c r="AGR123" s="377"/>
      <c r="AGS123" s="377"/>
      <c r="AGT123" s="377"/>
      <c r="AGU123" s="377"/>
      <c r="AGV123" s="377"/>
      <c r="AGW123" s="377"/>
      <c r="AGX123" s="377"/>
      <c r="AGY123" s="377"/>
      <c r="AGZ123" s="377"/>
      <c r="AHA123" s="377"/>
      <c r="AHB123" s="377"/>
      <c r="AHC123" s="377"/>
      <c r="AHD123" s="377"/>
      <c r="AHE123" s="377"/>
      <c r="AHF123" s="377"/>
      <c r="AHG123" s="377"/>
      <c r="AHH123" s="377"/>
      <c r="AHI123" s="377"/>
      <c r="AHJ123" s="377"/>
      <c r="AHK123" s="377"/>
      <c r="AHL123" s="377"/>
      <c r="AHM123" s="377"/>
      <c r="AHN123" s="377"/>
      <c r="AHO123" s="377"/>
      <c r="AHP123" s="377"/>
      <c r="AHQ123" s="377"/>
      <c r="AHR123" s="377"/>
      <c r="AHS123" s="377"/>
      <c r="AHT123" s="377"/>
      <c r="AHU123" s="377"/>
      <c r="AHV123" s="377"/>
      <c r="AHW123" s="377"/>
      <c r="AHX123" s="377"/>
      <c r="AHY123" s="377"/>
      <c r="AHZ123" s="377"/>
      <c r="AIA123" s="377"/>
      <c r="AIB123" s="377"/>
      <c r="AIC123" s="377"/>
      <c r="AID123" s="377"/>
      <c r="AIE123" s="377"/>
      <c r="AIF123" s="377"/>
      <c r="AIG123" s="377"/>
      <c r="AIH123" s="377"/>
      <c r="AII123" s="377"/>
      <c r="AIJ123" s="377"/>
      <c r="AIK123" s="377"/>
      <c r="AIL123" s="377"/>
      <c r="AIM123" s="377"/>
      <c r="AIN123" s="377"/>
      <c r="AIO123" s="377"/>
      <c r="AIP123" s="377"/>
      <c r="AIQ123" s="377"/>
      <c r="AIR123" s="377"/>
      <c r="AIS123" s="377"/>
      <c r="AIT123" s="377"/>
      <c r="AIU123" s="377"/>
      <c r="AIV123" s="377"/>
      <c r="AIW123" s="377"/>
      <c r="AIX123" s="377"/>
      <c r="AIY123" s="377"/>
      <c r="AIZ123" s="377"/>
      <c r="AJA123" s="377"/>
      <c r="AJB123" s="377"/>
      <c r="AJC123" s="377"/>
      <c r="AJD123" s="377"/>
      <c r="AJE123" s="377"/>
      <c r="AJF123" s="377"/>
      <c r="AJG123" s="377"/>
      <c r="AJH123" s="377"/>
      <c r="AJI123" s="377"/>
      <c r="AJJ123" s="377"/>
      <c r="AJK123" s="377"/>
      <c r="AJL123" s="377"/>
      <c r="AJM123" s="377"/>
      <c r="AJN123" s="377"/>
      <c r="AJO123" s="377"/>
      <c r="AJP123" s="377"/>
      <c r="AJQ123" s="377"/>
      <c r="AJR123" s="377"/>
      <c r="AJS123" s="377"/>
      <c r="AJT123" s="377"/>
      <c r="AJU123" s="377"/>
      <c r="AJV123" s="377"/>
      <c r="AJW123" s="377"/>
      <c r="AJX123" s="377"/>
      <c r="AJY123" s="377"/>
      <c r="AJZ123" s="377"/>
      <c r="AKA123" s="377"/>
      <c r="AKB123" s="377"/>
      <c r="AKC123" s="377"/>
      <c r="AKD123" s="377"/>
      <c r="AKE123" s="377"/>
      <c r="AKF123" s="377"/>
      <c r="AKG123" s="377"/>
      <c r="AKH123" s="377"/>
      <c r="AKI123" s="377"/>
      <c r="AKJ123" s="377"/>
      <c r="AKK123" s="377"/>
      <c r="AKL123" s="377"/>
      <c r="AKM123" s="377"/>
      <c r="AKN123" s="377"/>
      <c r="AKO123" s="377"/>
      <c r="AKP123" s="377"/>
      <c r="AKQ123" s="377"/>
      <c r="AKR123" s="377"/>
      <c r="AKS123" s="377"/>
      <c r="AKT123" s="377"/>
      <c r="AKU123" s="377"/>
      <c r="AKV123" s="377"/>
      <c r="AKW123" s="377"/>
      <c r="AKX123" s="377"/>
      <c r="AKY123" s="377"/>
      <c r="AKZ123" s="377"/>
      <c r="ALA123" s="377"/>
      <c r="ALB123" s="377"/>
      <c r="ALC123" s="377"/>
      <c r="ALD123" s="377"/>
      <c r="ALE123" s="377"/>
      <c r="ALF123" s="377"/>
      <c r="ALG123" s="377"/>
      <c r="ALH123" s="377"/>
      <c r="ALI123" s="377"/>
      <c r="ALJ123" s="377"/>
      <c r="ALK123" s="377"/>
      <c r="ALL123" s="377"/>
      <c r="ALM123" s="377"/>
      <c r="ALN123" s="377"/>
      <c r="ALO123" s="377"/>
      <c r="ALP123" s="377"/>
      <c r="ALQ123" s="377"/>
      <c r="ALR123" s="377"/>
      <c r="ALS123" s="377"/>
      <c r="ALT123" s="377"/>
      <c r="ALU123" s="377"/>
      <c r="ALV123" s="377"/>
      <c r="ALW123" s="377"/>
      <c r="ALX123" s="377"/>
      <c r="ALY123" s="377"/>
      <c r="ALZ123" s="377"/>
      <c r="AMA123" s="377"/>
      <c r="AMB123" s="377"/>
      <c r="AMC123" s="377"/>
      <c r="AMD123" s="377"/>
      <c r="AME123" s="377"/>
      <c r="AMF123" s="377"/>
      <c r="AMG123" s="377"/>
      <c r="AMH123" s="377"/>
      <c r="AMI123" s="377"/>
      <c r="AMJ123" s="377"/>
      <c r="AMK123" s="377"/>
      <c r="AML123" s="377"/>
      <c r="AMM123" s="377"/>
      <c r="AMN123" s="377"/>
      <c r="AMO123" s="377"/>
      <c r="AMP123" s="377"/>
      <c r="AMQ123" s="377"/>
    </row>
    <row r="124" spans="1:1031" x14ac:dyDescent="0.2">
      <c r="A124" s="234" t="s">
        <v>199</v>
      </c>
      <c r="B124" s="108" t="s">
        <v>200</v>
      </c>
      <c r="C124" s="108"/>
      <c r="D124" s="108"/>
      <c r="E124" s="108"/>
      <c r="F124" s="108"/>
      <c r="G124" s="108"/>
      <c r="H124" s="108"/>
      <c r="I124" s="108"/>
      <c r="J124" s="108"/>
      <c r="K124" s="108"/>
      <c r="L124" s="108"/>
      <c r="M124" s="108"/>
      <c r="N124" s="108"/>
      <c r="O124" s="108"/>
      <c r="P124" s="108"/>
      <c r="Q124" s="108"/>
      <c r="R124" s="108"/>
      <c r="S124" s="108"/>
      <c r="T124" s="108"/>
    </row>
    <row r="125" spans="1:1031" x14ac:dyDescent="0.2">
      <c r="A125" s="234" t="s">
        <v>201</v>
      </c>
      <c r="B125" s="108" t="s">
        <v>202</v>
      </c>
      <c r="C125" s="108"/>
      <c r="D125" s="108"/>
      <c r="E125" s="108"/>
      <c r="F125" s="108"/>
      <c r="G125" s="108"/>
      <c r="H125" s="108"/>
      <c r="I125" s="108"/>
      <c r="J125" s="108"/>
      <c r="K125" s="108"/>
      <c r="L125" s="108"/>
      <c r="M125" s="108"/>
      <c r="N125" s="108"/>
      <c r="O125" s="108"/>
      <c r="P125" s="108"/>
      <c r="Q125" s="108"/>
      <c r="R125" s="108"/>
      <c r="S125" s="108"/>
      <c r="T125" s="108"/>
    </row>
    <row r="126" spans="1:1031" x14ac:dyDescent="0.2">
      <c r="A126" s="234" t="s">
        <v>203</v>
      </c>
      <c r="B126" s="108" t="s">
        <v>204</v>
      </c>
    </row>
    <row r="127" spans="1:1031" x14ac:dyDescent="0.2">
      <c r="A127" s="108"/>
      <c r="B127" s="108"/>
    </row>
    <row r="128" spans="1:1031" x14ac:dyDescent="0.2">
      <c r="A128" s="108"/>
      <c r="B128" s="108"/>
    </row>
    <row r="129" spans="1:2" x14ac:dyDescent="0.2">
      <c r="A129" s="108"/>
      <c r="B129" s="108"/>
    </row>
    <row r="130" spans="1:2" x14ac:dyDescent="0.2">
      <c r="A130" s="108"/>
      <c r="B130" s="108"/>
    </row>
  </sheetData>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51"/>
  <sheetViews>
    <sheetView showGridLines="0" zoomScale="85" zoomScaleNormal="85" workbookViewId="0">
      <pane xSplit="2" ySplit="5" topLeftCell="C6" activePane="bottomRight" state="frozen"/>
      <selection activeCell="C9" sqref="C9"/>
      <selection pane="topRight" activeCell="C9" sqref="C9"/>
      <selection pane="bottomLeft" activeCell="C9" sqref="C9"/>
      <selection pane="bottomRight" activeCell="A30" sqref="A30"/>
    </sheetView>
  </sheetViews>
  <sheetFormatPr baseColWidth="10" defaultColWidth="8.625" defaultRowHeight="14.25" x14ac:dyDescent="0.2"/>
  <cols>
    <col min="1" max="1" width="6.5" style="343" customWidth="1"/>
    <col min="2" max="2" width="59.5" style="343" customWidth="1"/>
    <col min="3" max="3" width="14" style="343" customWidth="1"/>
    <col min="4" max="16" width="13.75" style="343" customWidth="1"/>
    <col min="17" max="17" width="3.5" style="343" customWidth="1"/>
    <col min="18" max="1027" width="8.625" style="343"/>
    <col min="1028" max="16384" width="8.625" style="351"/>
  </cols>
  <sheetData>
    <row r="1" spans="1:1027" ht="15" x14ac:dyDescent="0.2">
      <c r="A1" s="20" t="s">
        <v>39</v>
      </c>
      <c r="B1" s="21"/>
      <c r="D1" s="351"/>
      <c r="E1" s="351"/>
      <c r="F1" s="351"/>
    </row>
    <row r="2" spans="1:1027" s="180" customFormat="1" ht="12.75" x14ac:dyDescent="0.2">
      <c r="A2" s="178"/>
      <c r="B2" s="179"/>
      <c r="C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c r="IX2" s="108"/>
      <c r="IY2" s="108"/>
      <c r="IZ2" s="108"/>
      <c r="JA2" s="108"/>
      <c r="JB2" s="108"/>
      <c r="JC2" s="108"/>
      <c r="JD2" s="108"/>
      <c r="JE2" s="108"/>
      <c r="JF2" s="108"/>
      <c r="JG2" s="108"/>
      <c r="JH2" s="108"/>
      <c r="JI2" s="108"/>
      <c r="JJ2" s="108"/>
      <c r="JK2" s="108"/>
      <c r="JL2" s="108"/>
      <c r="JM2" s="108"/>
      <c r="JN2" s="108"/>
      <c r="JO2" s="108"/>
      <c r="JP2" s="108"/>
      <c r="JQ2" s="108"/>
      <c r="JR2" s="108"/>
      <c r="JS2" s="108"/>
      <c r="JT2" s="108"/>
      <c r="JU2" s="108"/>
      <c r="JV2" s="108"/>
      <c r="JW2" s="108"/>
      <c r="JX2" s="108"/>
      <c r="JY2" s="108"/>
      <c r="JZ2" s="108"/>
      <c r="KA2" s="108"/>
      <c r="KB2" s="108"/>
      <c r="KC2" s="108"/>
      <c r="KD2" s="108"/>
      <c r="KE2" s="108"/>
      <c r="KF2" s="108"/>
      <c r="KG2" s="108"/>
      <c r="KH2" s="108"/>
      <c r="KI2" s="108"/>
      <c r="KJ2" s="108"/>
      <c r="KK2" s="108"/>
      <c r="KL2" s="108"/>
      <c r="KM2" s="108"/>
      <c r="KN2" s="108"/>
      <c r="KO2" s="108"/>
      <c r="KP2" s="108"/>
      <c r="KQ2" s="108"/>
      <c r="KR2" s="108"/>
      <c r="KS2" s="108"/>
      <c r="KT2" s="108"/>
      <c r="KU2" s="108"/>
      <c r="KV2" s="108"/>
      <c r="KW2" s="108"/>
      <c r="KX2" s="108"/>
      <c r="KY2" s="108"/>
      <c r="KZ2" s="108"/>
      <c r="LA2" s="108"/>
      <c r="LB2" s="108"/>
      <c r="LC2" s="108"/>
      <c r="LD2" s="108"/>
      <c r="LE2" s="108"/>
      <c r="LF2" s="108"/>
      <c r="LG2" s="108"/>
      <c r="LH2" s="108"/>
      <c r="LI2" s="108"/>
      <c r="LJ2" s="108"/>
      <c r="LK2" s="108"/>
      <c r="LL2" s="108"/>
      <c r="LM2" s="108"/>
      <c r="LN2" s="108"/>
      <c r="LO2" s="108"/>
      <c r="LP2" s="108"/>
      <c r="LQ2" s="108"/>
      <c r="LR2" s="108"/>
      <c r="LS2" s="108"/>
      <c r="LT2" s="108"/>
      <c r="LU2" s="108"/>
      <c r="LV2" s="108"/>
      <c r="LW2" s="108"/>
      <c r="LX2" s="108"/>
      <c r="LY2" s="108"/>
      <c r="LZ2" s="108"/>
      <c r="MA2" s="108"/>
      <c r="MB2" s="108"/>
      <c r="MC2" s="108"/>
      <c r="MD2" s="108"/>
      <c r="ME2" s="108"/>
      <c r="MF2" s="108"/>
      <c r="MG2" s="108"/>
      <c r="MH2" s="108"/>
      <c r="MI2" s="108"/>
      <c r="MJ2" s="108"/>
      <c r="MK2" s="108"/>
      <c r="ML2" s="108"/>
      <c r="MM2" s="108"/>
      <c r="MN2" s="108"/>
      <c r="MO2" s="108"/>
      <c r="MP2" s="108"/>
      <c r="MQ2" s="108"/>
      <c r="MR2" s="108"/>
      <c r="MS2" s="108"/>
      <c r="MT2" s="108"/>
      <c r="MU2" s="108"/>
      <c r="MV2" s="108"/>
      <c r="MW2" s="108"/>
      <c r="MX2" s="108"/>
      <c r="MY2" s="108"/>
      <c r="MZ2" s="108"/>
      <c r="NA2" s="108"/>
      <c r="NB2" s="108"/>
      <c r="NC2" s="108"/>
      <c r="ND2" s="108"/>
      <c r="NE2" s="108"/>
      <c r="NF2" s="108"/>
      <c r="NG2" s="108"/>
      <c r="NH2" s="108"/>
      <c r="NI2" s="108"/>
      <c r="NJ2" s="108"/>
      <c r="NK2" s="108"/>
      <c r="NL2" s="108"/>
      <c r="NM2" s="108"/>
      <c r="NN2" s="108"/>
      <c r="NO2" s="108"/>
      <c r="NP2" s="108"/>
      <c r="NQ2" s="108"/>
      <c r="NR2" s="108"/>
      <c r="NS2" s="108"/>
      <c r="NT2" s="108"/>
      <c r="NU2" s="108"/>
      <c r="NV2" s="108"/>
      <c r="NW2" s="108"/>
      <c r="NX2" s="108"/>
      <c r="NY2" s="108"/>
      <c r="NZ2" s="108"/>
      <c r="OA2" s="108"/>
      <c r="OB2" s="108"/>
      <c r="OC2" s="108"/>
      <c r="OD2" s="108"/>
      <c r="OE2" s="108"/>
      <c r="OF2" s="108"/>
      <c r="OG2" s="108"/>
      <c r="OH2" s="108"/>
      <c r="OI2" s="108"/>
      <c r="OJ2" s="108"/>
      <c r="OK2" s="108"/>
      <c r="OL2" s="108"/>
      <c r="OM2" s="108"/>
      <c r="ON2" s="108"/>
      <c r="OO2" s="108"/>
      <c r="OP2" s="108"/>
      <c r="OQ2" s="108"/>
      <c r="OR2" s="108"/>
      <c r="OS2" s="108"/>
      <c r="OT2" s="108"/>
      <c r="OU2" s="108"/>
      <c r="OV2" s="108"/>
      <c r="OW2" s="108"/>
      <c r="OX2" s="108"/>
      <c r="OY2" s="108"/>
      <c r="OZ2" s="108"/>
      <c r="PA2" s="108"/>
      <c r="PB2" s="108"/>
      <c r="PC2" s="108"/>
      <c r="PD2" s="108"/>
      <c r="PE2" s="108"/>
      <c r="PF2" s="108"/>
      <c r="PG2" s="108"/>
      <c r="PH2" s="108"/>
      <c r="PI2" s="108"/>
      <c r="PJ2" s="108"/>
      <c r="PK2" s="108"/>
      <c r="PL2" s="108"/>
      <c r="PM2" s="108"/>
      <c r="PN2" s="108"/>
      <c r="PO2" s="108"/>
      <c r="PP2" s="108"/>
      <c r="PQ2" s="108"/>
      <c r="PR2" s="108"/>
      <c r="PS2" s="108"/>
      <c r="PT2" s="108"/>
      <c r="PU2" s="108"/>
      <c r="PV2" s="108"/>
      <c r="PW2" s="108"/>
      <c r="PX2" s="108"/>
      <c r="PY2" s="108"/>
      <c r="PZ2" s="108"/>
      <c r="QA2" s="108"/>
      <c r="QB2" s="108"/>
      <c r="QC2" s="108"/>
      <c r="QD2" s="108"/>
      <c r="QE2" s="108"/>
      <c r="QF2" s="108"/>
      <c r="QG2" s="108"/>
      <c r="QH2" s="108"/>
      <c r="QI2" s="108"/>
      <c r="QJ2" s="108"/>
      <c r="QK2" s="108"/>
      <c r="QL2" s="108"/>
      <c r="QM2" s="108"/>
      <c r="QN2" s="108"/>
      <c r="QO2" s="108"/>
      <c r="QP2" s="108"/>
      <c r="QQ2" s="108"/>
      <c r="QR2" s="108"/>
      <c r="QS2" s="108"/>
      <c r="QT2" s="108"/>
      <c r="QU2" s="108"/>
      <c r="QV2" s="108"/>
      <c r="QW2" s="108"/>
      <c r="QX2" s="108"/>
      <c r="QY2" s="108"/>
      <c r="QZ2" s="108"/>
      <c r="RA2" s="108"/>
      <c r="RB2" s="108"/>
      <c r="RC2" s="108"/>
      <c r="RD2" s="108"/>
      <c r="RE2" s="108"/>
      <c r="RF2" s="108"/>
      <c r="RG2" s="108"/>
      <c r="RH2" s="108"/>
      <c r="RI2" s="108"/>
      <c r="RJ2" s="108"/>
      <c r="RK2" s="108"/>
      <c r="RL2" s="108"/>
      <c r="RM2" s="108"/>
      <c r="RN2" s="108"/>
      <c r="RO2" s="108"/>
      <c r="RP2" s="108"/>
      <c r="RQ2" s="108"/>
      <c r="RR2" s="108"/>
      <c r="RS2" s="108"/>
      <c r="RT2" s="108"/>
      <c r="RU2" s="108"/>
      <c r="RV2" s="108"/>
      <c r="RW2" s="108"/>
      <c r="RX2" s="108"/>
      <c r="RY2" s="108"/>
      <c r="RZ2" s="108"/>
      <c r="SA2" s="108"/>
      <c r="SB2" s="108"/>
      <c r="SC2" s="108"/>
      <c r="SD2" s="108"/>
      <c r="SE2" s="108"/>
      <c r="SF2" s="108"/>
      <c r="SG2" s="108"/>
      <c r="SH2" s="108"/>
      <c r="SI2" s="108"/>
      <c r="SJ2" s="108"/>
      <c r="SK2" s="108"/>
      <c r="SL2" s="108"/>
      <c r="SM2" s="108"/>
      <c r="SN2" s="108"/>
      <c r="SO2" s="108"/>
      <c r="SP2" s="108"/>
      <c r="SQ2" s="108"/>
      <c r="SR2" s="108"/>
      <c r="SS2" s="108"/>
      <c r="ST2" s="108"/>
      <c r="SU2" s="108"/>
      <c r="SV2" s="108"/>
      <c r="SW2" s="108"/>
      <c r="SX2" s="108"/>
      <c r="SY2" s="108"/>
      <c r="SZ2" s="108"/>
      <c r="TA2" s="108"/>
      <c r="TB2" s="108"/>
      <c r="TC2" s="108"/>
      <c r="TD2" s="108"/>
      <c r="TE2" s="108"/>
      <c r="TF2" s="108"/>
      <c r="TG2" s="108"/>
      <c r="TH2" s="108"/>
      <c r="TI2" s="108"/>
      <c r="TJ2" s="108"/>
      <c r="TK2" s="108"/>
      <c r="TL2" s="108"/>
      <c r="TM2" s="108"/>
      <c r="TN2" s="108"/>
      <c r="TO2" s="108"/>
      <c r="TP2" s="108"/>
      <c r="TQ2" s="108"/>
      <c r="TR2" s="108"/>
      <c r="TS2" s="108"/>
      <c r="TT2" s="108"/>
      <c r="TU2" s="108"/>
      <c r="TV2" s="108"/>
      <c r="TW2" s="108"/>
      <c r="TX2" s="108"/>
      <c r="TY2" s="108"/>
      <c r="TZ2" s="108"/>
      <c r="UA2" s="108"/>
      <c r="UB2" s="108"/>
      <c r="UC2" s="108"/>
      <c r="UD2" s="108"/>
      <c r="UE2" s="108"/>
      <c r="UF2" s="108"/>
      <c r="UG2" s="108"/>
      <c r="UH2" s="108"/>
      <c r="UI2" s="108"/>
      <c r="UJ2" s="108"/>
      <c r="UK2" s="108"/>
      <c r="UL2" s="108"/>
      <c r="UM2" s="108"/>
      <c r="UN2" s="108"/>
      <c r="UO2" s="108"/>
      <c r="UP2" s="108"/>
      <c r="UQ2" s="108"/>
      <c r="UR2" s="108"/>
      <c r="US2" s="108"/>
      <c r="UT2" s="108"/>
      <c r="UU2" s="108"/>
      <c r="UV2" s="108"/>
      <c r="UW2" s="108"/>
      <c r="UX2" s="108"/>
      <c r="UY2" s="108"/>
      <c r="UZ2" s="108"/>
      <c r="VA2" s="108"/>
      <c r="VB2" s="108"/>
      <c r="VC2" s="108"/>
      <c r="VD2" s="108"/>
      <c r="VE2" s="108"/>
      <c r="VF2" s="108"/>
      <c r="VG2" s="108"/>
      <c r="VH2" s="108"/>
      <c r="VI2" s="108"/>
      <c r="VJ2" s="108"/>
      <c r="VK2" s="108"/>
      <c r="VL2" s="108"/>
      <c r="VM2" s="108"/>
      <c r="VN2" s="108"/>
      <c r="VO2" s="108"/>
      <c r="VP2" s="108"/>
      <c r="VQ2" s="108"/>
      <c r="VR2" s="108"/>
      <c r="VS2" s="108"/>
      <c r="VT2" s="108"/>
      <c r="VU2" s="108"/>
      <c r="VV2" s="108"/>
      <c r="VW2" s="108"/>
      <c r="VX2" s="108"/>
      <c r="VY2" s="108"/>
      <c r="VZ2" s="108"/>
      <c r="WA2" s="108"/>
      <c r="WB2" s="108"/>
      <c r="WC2" s="108"/>
      <c r="WD2" s="108"/>
      <c r="WE2" s="108"/>
      <c r="WF2" s="108"/>
      <c r="WG2" s="108"/>
      <c r="WH2" s="108"/>
      <c r="WI2" s="108"/>
      <c r="WJ2" s="108"/>
      <c r="WK2" s="108"/>
      <c r="WL2" s="108"/>
      <c r="WM2" s="108"/>
      <c r="WN2" s="108"/>
      <c r="WO2" s="108"/>
      <c r="WP2" s="108"/>
      <c r="WQ2" s="108"/>
      <c r="WR2" s="108"/>
      <c r="WS2" s="108"/>
      <c r="WT2" s="108"/>
      <c r="WU2" s="108"/>
      <c r="WV2" s="108"/>
      <c r="WW2" s="108"/>
      <c r="WX2" s="108"/>
      <c r="WY2" s="108"/>
      <c r="WZ2" s="108"/>
      <c r="XA2" s="108"/>
      <c r="XB2" s="108"/>
      <c r="XC2" s="108"/>
      <c r="XD2" s="108"/>
      <c r="XE2" s="108"/>
      <c r="XF2" s="108"/>
      <c r="XG2" s="108"/>
      <c r="XH2" s="108"/>
      <c r="XI2" s="108"/>
      <c r="XJ2" s="108"/>
      <c r="XK2" s="108"/>
      <c r="XL2" s="108"/>
      <c r="XM2" s="108"/>
      <c r="XN2" s="108"/>
      <c r="XO2" s="108"/>
      <c r="XP2" s="108"/>
      <c r="XQ2" s="108"/>
      <c r="XR2" s="108"/>
      <c r="XS2" s="108"/>
      <c r="XT2" s="108"/>
      <c r="XU2" s="108"/>
      <c r="XV2" s="108"/>
      <c r="XW2" s="108"/>
      <c r="XX2" s="108"/>
      <c r="XY2" s="108"/>
      <c r="XZ2" s="108"/>
      <c r="YA2" s="108"/>
      <c r="YB2" s="108"/>
      <c r="YC2" s="108"/>
      <c r="YD2" s="108"/>
      <c r="YE2" s="108"/>
      <c r="YF2" s="108"/>
      <c r="YG2" s="108"/>
      <c r="YH2" s="108"/>
      <c r="YI2" s="108"/>
      <c r="YJ2" s="108"/>
      <c r="YK2" s="108"/>
      <c r="YL2" s="108"/>
      <c r="YM2" s="108"/>
      <c r="YN2" s="108"/>
      <c r="YO2" s="108"/>
      <c r="YP2" s="108"/>
      <c r="YQ2" s="108"/>
      <c r="YR2" s="108"/>
      <c r="YS2" s="108"/>
      <c r="YT2" s="108"/>
      <c r="YU2" s="108"/>
      <c r="YV2" s="108"/>
      <c r="YW2" s="108"/>
      <c r="YX2" s="108"/>
      <c r="YY2" s="108"/>
      <c r="YZ2" s="108"/>
      <c r="ZA2" s="108"/>
      <c r="ZB2" s="108"/>
      <c r="ZC2" s="108"/>
      <c r="ZD2" s="108"/>
      <c r="ZE2" s="108"/>
      <c r="ZF2" s="108"/>
      <c r="ZG2" s="108"/>
      <c r="ZH2" s="108"/>
      <c r="ZI2" s="108"/>
      <c r="ZJ2" s="108"/>
      <c r="ZK2" s="108"/>
      <c r="ZL2" s="108"/>
      <c r="ZM2" s="108"/>
      <c r="ZN2" s="108"/>
      <c r="ZO2" s="108"/>
      <c r="ZP2" s="108"/>
      <c r="ZQ2" s="108"/>
      <c r="ZR2" s="108"/>
      <c r="ZS2" s="108"/>
      <c r="ZT2" s="108"/>
      <c r="ZU2" s="108"/>
      <c r="ZV2" s="108"/>
      <c r="ZW2" s="108"/>
      <c r="ZX2" s="108"/>
      <c r="ZY2" s="108"/>
      <c r="ZZ2" s="108"/>
      <c r="AAA2" s="108"/>
      <c r="AAB2" s="108"/>
      <c r="AAC2" s="108"/>
      <c r="AAD2" s="108"/>
      <c r="AAE2" s="108"/>
      <c r="AAF2" s="108"/>
      <c r="AAG2" s="108"/>
      <c r="AAH2" s="108"/>
      <c r="AAI2" s="108"/>
      <c r="AAJ2" s="108"/>
      <c r="AAK2" s="108"/>
      <c r="AAL2" s="108"/>
      <c r="AAM2" s="108"/>
      <c r="AAN2" s="108"/>
      <c r="AAO2" s="108"/>
      <c r="AAP2" s="108"/>
      <c r="AAQ2" s="108"/>
      <c r="AAR2" s="108"/>
      <c r="AAS2" s="108"/>
      <c r="AAT2" s="108"/>
      <c r="AAU2" s="108"/>
      <c r="AAV2" s="108"/>
      <c r="AAW2" s="108"/>
      <c r="AAX2" s="108"/>
      <c r="AAY2" s="108"/>
      <c r="AAZ2" s="108"/>
      <c r="ABA2" s="108"/>
      <c r="ABB2" s="108"/>
      <c r="ABC2" s="108"/>
      <c r="ABD2" s="108"/>
      <c r="ABE2" s="108"/>
      <c r="ABF2" s="108"/>
      <c r="ABG2" s="108"/>
      <c r="ABH2" s="108"/>
      <c r="ABI2" s="108"/>
      <c r="ABJ2" s="108"/>
      <c r="ABK2" s="108"/>
      <c r="ABL2" s="108"/>
      <c r="ABM2" s="108"/>
      <c r="ABN2" s="108"/>
      <c r="ABO2" s="108"/>
      <c r="ABP2" s="108"/>
      <c r="ABQ2" s="108"/>
      <c r="ABR2" s="108"/>
      <c r="ABS2" s="108"/>
      <c r="ABT2" s="108"/>
      <c r="ABU2" s="108"/>
      <c r="ABV2" s="108"/>
      <c r="ABW2" s="108"/>
      <c r="ABX2" s="108"/>
      <c r="ABY2" s="108"/>
      <c r="ABZ2" s="108"/>
      <c r="ACA2" s="108"/>
      <c r="ACB2" s="108"/>
      <c r="ACC2" s="108"/>
      <c r="ACD2" s="108"/>
      <c r="ACE2" s="108"/>
      <c r="ACF2" s="108"/>
      <c r="ACG2" s="108"/>
      <c r="ACH2" s="108"/>
      <c r="ACI2" s="108"/>
      <c r="ACJ2" s="108"/>
      <c r="ACK2" s="108"/>
      <c r="ACL2" s="108"/>
      <c r="ACM2" s="108"/>
      <c r="ACN2" s="108"/>
      <c r="ACO2" s="108"/>
      <c r="ACP2" s="108"/>
      <c r="ACQ2" s="108"/>
      <c r="ACR2" s="108"/>
      <c r="ACS2" s="108"/>
      <c r="ACT2" s="108"/>
      <c r="ACU2" s="108"/>
      <c r="ACV2" s="108"/>
      <c r="ACW2" s="108"/>
      <c r="ACX2" s="108"/>
      <c r="ACY2" s="108"/>
      <c r="ACZ2" s="108"/>
      <c r="ADA2" s="108"/>
      <c r="ADB2" s="108"/>
      <c r="ADC2" s="108"/>
      <c r="ADD2" s="108"/>
      <c r="ADE2" s="108"/>
      <c r="ADF2" s="108"/>
      <c r="ADG2" s="108"/>
      <c r="ADH2" s="108"/>
      <c r="ADI2" s="108"/>
      <c r="ADJ2" s="108"/>
      <c r="ADK2" s="108"/>
      <c r="ADL2" s="108"/>
      <c r="ADM2" s="108"/>
      <c r="ADN2" s="108"/>
      <c r="ADO2" s="108"/>
      <c r="ADP2" s="108"/>
      <c r="ADQ2" s="108"/>
      <c r="ADR2" s="108"/>
      <c r="ADS2" s="108"/>
      <c r="ADT2" s="108"/>
      <c r="ADU2" s="108"/>
      <c r="ADV2" s="108"/>
      <c r="ADW2" s="108"/>
      <c r="ADX2" s="108"/>
      <c r="ADY2" s="108"/>
      <c r="ADZ2" s="108"/>
      <c r="AEA2" s="108"/>
      <c r="AEB2" s="108"/>
      <c r="AEC2" s="108"/>
      <c r="AED2" s="108"/>
      <c r="AEE2" s="108"/>
      <c r="AEF2" s="108"/>
      <c r="AEG2" s="108"/>
      <c r="AEH2" s="108"/>
      <c r="AEI2" s="108"/>
      <c r="AEJ2" s="108"/>
      <c r="AEK2" s="108"/>
      <c r="AEL2" s="108"/>
      <c r="AEM2" s="108"/>
      <c r="AEN2" s="108"/>
      <c r="AEO2" s="108"/>
      <c r="AEP2" s="108"/>
      <c r="AEQ2" s="108"/>
      <c r="AER2" s="108"/>
      <c r="AES2" s="108"/>
      <c r="AET2" s="108"/>
      <c r="AEU2" s="108"/>
      <c r="AEV2" s="108"/>
      <c r="AEW2" s="108"/>
      <c r="AEX2" s="108"/>
      <c r="AEY2" s="108"/>
      <c r="AEZ2" s="108"/>
      <c r="AFA2" s="108"/>
      <c r="AFB2" s="108"/>
      <c r="AFC2" s="108"/>
      <c r="AFD2" s="108"/>
      <c r="AFE2" s="108"/>
      <c r="AFF2" s="108"/>
      <c r="AFG2" s="108"/>
      <c r="AFH2" s="108"/>
      <c r="AFI2" s="108"/>
      <c r="AFJ2" s="108"/>
      <c r="AFK2" s="108"/>
      <c r="AFL2" s="108"/>
      <c r="AFM2" s="108"/>
      <c r="AFN2" s="108"/>
      <c r="AFO2" s="108"/>
      <c r="AFP2" s="108"/>
      <c r="AFQ2" s="108"/>
      <c r="AFR2" s="108"/>
      <c r="AFS2" s="108"/>
      <c r="AFT2" s="108"/>
      <c r="AFU2" s="108"/>
      <c r="AFV2" s="108"/>
      <c r="AFW2" s="108"/>
      <c r="AFX2" s="108"/>
      <c r="AFY2" s="108"/>
      <c r="AFZ2" s="108"/>
      <c r="AGA2" s="108"/>
      <c r="AGB2" s="108"/>
      <c r="AGC2" s="108"/>
      <c r="AGD2" s="108"/>
      <c r="AGE2" s="108"/>
      <c r="AGF2" s="108"/>
      <c r="AGG2" s="108"/>
      <c r="AGH2" s="108"/>
      <c r="AGI2" s="108"/>
      <c r="AGJ2" s="108"/>
      <c r="AGK2" s="108"/>
      <c r="AGL2" s="108"/>
      <c r="AGM2" s="108"/>
      <c r="AGN2" s="108"/>
      <c r="AGO2" s="108"/>
      <c r="AGP2" s="108"/>
      <c r="AGQ2" s="108"/>
      <c r="AGR2" s="108"/>
      <c r="AGS2" s="108"/>
      <c r="AGT2" s="108"/>
      <c r="AGU2" s="108"/>
      <c r="AGV2" s="108"/>
      <c r="AGW2" s="108"/>
      <c r="AGX2" s="108"/>
      <c r="AGY2" s="108"/>
      <c r="AGZ2" s="108"/>
      <c r="AHA2" s="108"/>
      <c r="AHB2" s="108"/>
      <c r="AHC2" s="108"/>
      <c r="AHD2" s="108"/>
      <c r="AHE2" s="108"/>
      <c r="AHF2" s="108"/>
      <c r="AHG2" s="108"/>
      <c r="AHH2" s="108"/>
      <c r="AHI2" s="108"/>
      <c r="AHJ2" s="108"/>
      <c r="AHK2" s="108"/>
      <c r="AHL2" s="108"/>
      <c r="AHM2" s="108"/>
      <c r="AHN2" s="108"/>
      <c r="AHO2" s="108"/>
      <c r="AHP2" s="108"/>
      <c r="AHQ2" s="108"/>
      <c r="AHR2" s="108"/>
      <c r="AHS2" s="108"/>
      <c r="AHT2" s="108"/>
      <c r="AHU2" s="108"/>
      <c r="AHV2" s="108"/>
      <c r="AHW2" s="108"/>
      <c r="AHX2" s="108"/>
      <c r="AHY2" s="108"/>
      <c r="AHZ2" s="108"/>
      <c r="AIA2" s="108"/>
      <c r="AIB2" s="108"/>
      <c r="AIC2" s="108"/>
      <c r="AID2" s="108"/>
      <c r="AIE2" s="108"/>
      <c r="AIF2" s="108"/>
      <c r="AIG2" s="108"/>
      <c r="AIH2" s="108"/>
      <c r="AII2" s="108"/>
      <c r="AIJ2" s="108"/>
      <c r="AIK2" s="108"/>
      <c r="AIL2" s="108"/>
      <c r="AIM2" s="108"/>
      <c r="AIN2" s="108"/>
      <c r="AIO2" s="108"/>
      <c r="AIP2" s="108"/>
      <c r="AIQ2" s="108"/>
      <c r="AIR2" s="108"/>
      <c r="AIS2" s="108"/>
      <c r="AIT2" s="108"/>
      <c r="AIU2" s="108"/>
      <c r="AIV2" s="108"/>
      <c r="AIW2" s="108"/>
      <c r="AIX2" s="108"/>
      <c r="AIY2" s="108"/>
      <c r="AIZ2" s="108"/>
      <c r="AJA2" s="108"/>
      <c r="AJB2" s="108"/>
      <c r="AJC2" s="108"/>
      <c r="AJD2" s="108"/>
      <c r="AJE2" s="108"/>
      <c r="AJF2" s="108"/>
      <c r="AJG2" s="108"/>
      <c r="AJH2" s="108"/>
      <c r="AJI2" s="108"/>
      <c r="AJJ2" s="108"/>
      <c r="AJK2" s="108"/>
      <c r="AJL2" s="108"/>
      <c r="AJM2" s="108"/>
      <c r="AJN2" s="108"/>
      <c r="AJO2" s="108"/>
      <c r="AJP2" s="108"/>
      <c r="AJQ2" s="108"/>
      <c r="AJR2" s="108"/>
      <c r="AJS2" s="108"/>
      <c r="AJT2" s="108"/>
      <c r="AJU2" s="108"/>
      <c r="AJV2" s="108"/>
      <c r="AJW2" s="108"/>
      <c r="AJX2" s="108"/>
      <c r="AJY2" s="108"/>
      <c r="AJZ2" s="108"/>
      <c r="AKA2" s="108"/>
      <c r="AKB2" s="108"/>
      <c r="AKC2" s="108"/>
      <c r="AKD2" s="108"/>
      <c r="AKE2" s="108"/>
      <c r="AKF2" s="108"/>
      <c r="AKG2" s="108"/>
      <c r="AKH2" s="108"/>
      <c r="AKI2" s="108"/>
      <c r="AKJ2" s="108"/>
      <c r="AKK2" s="108"/>
      <c r="AKL2" s="108"/>
      <c r="AKM2" s="108"/>
      <c r="AKN2" s="108"/>
      <c r="AKO2" s="108"/>
      <c r="AKP2" s="108"/>
      <c r="AKQ2" s="108"/>
      <c r="AKR2" s="108"/>
      <c r="AKS2" s="108"/>
      <c r="AKT2" s="108"/>
      <c r="AKU2" s="108"/>
      <c r="AKV2" s="108"/>
      <c r="AKW2" s="108"/>
      <c r="AKX2" s="108"/>
      <c r="AKY2" s="108"/>
      <c r="AKZ2" s="108"/>
      <c r="ALA2" s="108"/>
      <c r="ALB2" s="108"/>
      <c r="ALC2" s="108"/>
      <c r="ALD2" s="108"/>
      <c r="ALE2" s="108"/>
      <c r="ALF2" s="108"/>
      <c r="ALG2" s="108"/>
      <c r="ALH2" s="108"/>
      <c r="ALI2" s="108"/>
      <c r="ALJ2" s="108"/>
      <c r="ALK2" s="108"/>
      <c r="ALL2" s="108"/>
      <c r="ALM2" s="108"/>
      <c r="ALN2" s="108"/>
      <c r="ALO2" s="108"/>
      <c r="ALP2" s="108"/>
      <c r="ALQ2" s="108"/>
      <c r="ALR2" s="108"/>
      <c r="ALS2" s="108"/>
      <c r="ALT2" s="108"/>
      <c r="ALU2" s="108"/>
      <c r="ALV2" s="108"/>
      <c r="ALW2" s="108"/>
      <c r="ALX2" s="108"/>
      <c r="ALY2" s="108"/>
      <c r="ALZ2" s="108"/>
      <c r="AMA2" s="108"/>
      <c r="AMB2" s="108"/>
      <c r="AMC2" s="108"/>
      <c r="AMD2" s="108"/>
      <c r="AME2" s="108"/>
      <c r="AMF2" s="108"/>
      <c r="AMG2" s="108"/>
      <c r="AMH2" s="108"/>
      <c r="AMI2" s="108"/>
      <c r="AMJ2" s="108"/>
      <c r="AMK2" s="108"/>
      <c r="AML2" s="108"/>
      <c r="AMM2" s="108"/>
    </row>
    <row r="3" spans="1:1027" s="180" customFormat="1" ht="12.75" x14ac:dyDescent="0.2">
      <c r="A3" s="122" t="s">
        <v>443</v>
      </c>
      <c r="B3" s="122"/>
      <c r="C3" s="181"/>
      <c r="D3" s="182"/>
      <c r="E3" s="182"/>
      <c r="F3" s="182"/>
      <c r="G3" s="181"/>
      <c r="H3" s="181"/>
      <c r="I3" s="181"/>
      <c r="J3" s="181"/>
      <c r="K3" s="181"/>
      <c r="L3" s="181"/>
      <c r="M3" s="181"/>
      <c r="N3" s="181"/>
      <c r="O3" s="181"/>
      <c r="P3" s="181"/>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108"/>
      <c r="IJ3" s="108"/>
      <c r="IK3" s="108"/>
      <c r="IL3" s="108"/>
      <c r="IM3" s="108"/>
      <c r="IN3" s="108"/>
      <c r="IO3" s="108"/>
      <c r="IP3" s="108"/>
      <c r="IQ3" s="108"/>
      <c r="IR3" s="108"/>
      <c r="IS3" s="108"/>
      <c r="IT3" s="108"/>
      <c r="IU3" s="108"/>
      <c r="IV3" s="108"/>
      <c r="IW3" s="108"/>
      <c r="IX3" s="108"/>
      <c r="IY3" s="108"/>
      <c r="IZ3" s="108"/>
      <c r="JA3" s="108"/>
      <c r="JB3" s="108"/>
      <c r="JC3" s="108"/>
      <c r="JD3" s="108"/>
      <c r="JE3" s="108"/>
      <c r="JF3" s="108"/>
      <c r="JG3" s="108"/>
      <c r="JH3" s="108"/>
      <c r="JI3" s="108"/>
      <c r="JJ3" s="108"/>
      <c r="JK3" s="108"/>
      <c r="JL3" s="108"/>
      <c r="JM3" s="108"/>
      <c r="JN3" s="108"/>
      <c r="JO3" s="108"/>
      <c r="JP3" s="108"/>
      <c r="JQ3" s="108"/>
      <c r="JR3" s="108"/>
      <c r="JS3" s="108"/>
      <c r="JT3" s="108"/>
      <c r="JU3" s="108"/>
      <c r="JV3" s="108"/>
      <c r="JW3" s="108"/>
      <c r="JX3" s="108"/>
      <c r="JY3" s="108"/>
      <c r="JZ3" s="108"/>
      <c r="KA3" s="108"/>
      <c r="KB3" s="108"/>
      <c r="KC3" s="108"/>
      <c r="KD3" s="108"/>
      <c r="KE3" s="108"/>
      <c r="KF3" s="108"/>
      <c r="KG3" s="108"/>
      <c r="KH3" s="108"/>
      <c r="KI3" s="108"/>
      <c r="KJ3" s="108"/>
      <c r="KK3" s="108"/>
      <c r="KL3" s="108"/>
      <c r="KM3" s="108"/>
      <c r="KN3" s="108"/>
      <c r="KO3" s="108"/>
      <c r="KP3" s="108"/>
      <c r="KQ3" s="108"/>
      <c r="KR3" s="108"/>
      <c r="KS3" s="108"/>
      <c r="KT3" s="108"/>
      <c r="KU3" s="108"/>
      <c r="KV3" s="108"/>
      <c r="KW3" s="108"/>
      <c r="KX3" s="108"/>
      <c r="KY3" s="108"/>
      <c r="KZ3" s="108"/>
      <c r="LA3" s="108"/>
      <c r="LB3" s="108"/>
      <c r="LC3" s="108"/>
      <c r="LD3" s="108"/>
      <c r="LE3" s="108"/>
      <c r="LF3" s="108"/>
      <c r="LG3" s="108"/>
      <c r="LH3" s="108"/>
      <c r="LI3" s="108"/>
      <c r="LJ3" s="108"/>
      <c r="LK3" s="108"/>
      <c r="LL3" s="108"/>
      <c r="LM3" s="108"/>
      <c r="LN3" s="108"/>
      <c r="LO3" s="108"/>
      <c r="LP3" s="108"/>
      <c r="LQ3" s="108"/>
      <c r="LR3" s="108"/>
      <c r="LS3" s="108"/>
      <c r="LT3" s="108"/>
      <c r="LU3" s="108"/>
      <c r="LV3" s="108"/>
      <c r="LW3" s="108"/>
      <c r="LX3" s="108"/>
      <c r="LY3" s="108"/>
      <c r="LZ3" s="108"/>
      <c r="MA3" s="108"/>
      <c r="MB3" s="108"/>
      <c r="MC3" s="108"/>
      <c r="MD3" s="108"/>
      <c r="ME3" s="108"/>
      <c r="MF3" s="108"/>
      <c r="MG3" s="108"/>
      <c r="MH3" s="108"/>
      <c r="MI3" s="108"/>
      <c r="MJ3" s="108"/>
      <c r="MK3" s="108"/>
      <c r="ML3" s="108"/>
      <c r="MM3" s="108"/>
      <c r="MN3" s="108"/>
      <c r="MO3" s="108"/>
      <c r="MP3" s="108"/>
      <c r="MQ3" s="108"/>
      <c r="MR3" s="108"/>
      <c r="MS3" s="108"/>
      <c r="MT3" s="108"/>
      <c r="MU3" s="108"/>
      <c r="MV3" s="108"/>
      <c r="MW3" s="108"/>
      <c r="MX3" s="108"/>
      <c r="MY3" s="108"/>
      <c r="MZ3" s="108"/>
      <c r="NA3" s="108"/>
      <c r="NB3" s="108"/>
      <c r="NC3" s="108"/>
      <c r="ND3" s="108"/>
      <c r="NE3" s="108"/>
      <c r="NF3" s="108"/>
      <c r="NG3" s="108"/>
      <c r="NH3" s="108"/>
      <c r="NI3" s="108"/>
      <c r="NJ3" s="108"/>
      <c r="NK3" s="108"/>
      <c r="NL3" s="108"/>
      <c r="NM3" s="108"/>
      <c r="NN3" s="108"/>
      <c r="NO3" s="108"/>
      <c r="NP3" s="108"/>
      <c r="NQ3" s="108"/>
      <c r="NR3" s="108"/>
      <c r="NS3" s="108"/>
      <c r="NT3" s="108"/>
      <c r="NU3" s="108"/>
      <c r="NV3" s="108"/>
      <c r="NW3" s="108"/>
      <c r="NX3" s="108"/>
      <c r="NY3" s="108"/>
      <c r="NZ3" s="108"/>
      <c r="OA3" s="108"/>
      <c r="OB3" s="108"/>
      <c r="OC3" s="108"/>
      <c r="OD3" s="108"/>
      <c r="OE3" s="108"/>
      <c r="OF3" s="108"/>
      <c r="OG3" s="108"/>
      <c r="OH3" s="108"/>
      <c r="OI3" s="108"/>
      <c r="OJ3" s="108"/>
      <c r="OK3" s="108"/>
      <c r="OL3" s="108"/>
      <c r="OM3" s="108"/>
      <c r="ON3" s="108"/>
      <c r="OO3" s="108"/>
      <c r="OP3" s="108"/>
      <c r="OQ3" s="108"/>
      <c r="OR3" s="108"/>
      <c r="OS3" s="108"/>
      <c r="OT3" s="108"/>
      <c r="OU3" s="108"/>
      <c r="OV3" s="108"/>
      <c r="OW3" s="108"/>
      <c r="OX3" s="108"/>
      <c r="OY3" s="108"/>
      <c r="OZ3" s="108"/>
      <c r="PA3" s="108"/>
      <c r="PB3" s="108"/>
      <c r="PC3" s="108"/>
      <c r="PD3" s="108"/>
      <c r="PE3" s="108"/>
      <c r="PF3" s="108"/>
      <c r="PG3" s="108"/>
      <c r="PH3" s="108"/>
      <c r="PI3" s="108"/>
      <c r="PJ3" s="108"/>
      <c r="PK3" s="108"/>
      <c r="PL3" s="108"/>
      <c r="PM3" s="108"/>
      <c r="PN3" s="108"/>
      <c r="PO3" s="108"/>
      <c r="PP3" s="108"/>
      <c r="PQ3" s="108"/>
      <c r="PR3" s="108"/>
      <c r="PS3" s="108"/>
      <c r="PT3" s="108"/>
      <c r="PU3" s="108"/>
      <c r="PV3" s="108"/>
      <c r="PW3" s="108"/>
      <c r="PX3" s="108"/>
      <c r="PY3" s="108"/>
      <c r="PZ3" s="108"/>
      <c r="QA3" s="108"/>
      <c r="QB3" s="108"/>
      <c r="QC3" s="108"/>
      <c r="QD3" s="108"/>
      <c r="QE3" s="108"/>
      <c r="QF3" s="108"/>
      <c r="QG3" s="108"/>
      <c r="QH3" s="108"/>
      <c r="QI3" s="108"/>
      <c r="QJ3" s="108"/>
      <c r="QK3" s="108"/>
      <c r="QL3" s="108"/>
      <c r="QM3" s="108"/>
      <c r="QN3" s="108"/>
      <c r="QO3" s="108"/>
      <c r="QP3" s="108"/>
      <c r="QQ3" s="108"/>
      <c r="QR3" s="108"/>
      <c r="QS3" s="108"/>
      <c r="QT3" s="108"/>
      <c r="QU3" s="108"/>
      <c r="QV3" s="108"/>
      <c r="QW3" s="108"/>
      <c r="QX3" s="108"/>
      <c r="QY3" s="108"/>
      <c r="QZ3" s="108"/>
      <c r="RA3" s="108"/>
      <c r="RB3" s="108"/>
      <c r="RC3" s="108"/>
      <c r="RD3" s="108"/>
      <c r="RE3" s="108"/>
      <c r="RF3" s="108"/>
      <c r="RG3" s="108"/>
      <c r="RH3" s="108"/>
      <c r="RI3" s="108"/>
      <c r="RJ3" s="108"/>
      <c r="RK3" s="108"/>
      <c r="RL3" s="108"/>
      <c r="RM3" s="108"/>
      <c r="RN3" s="108"/>
      <c r="RO3" s="108"/>
      <c r="RP3" s="108"/>
      <c r="RQ3" s="108"/>
      <c r="RR3" s="108"/>
      <c r="RS3" s="108"/>
      <c r="RT3" s="108"/>
      <c r="RU3" s="108"/>
      <c r="RV3" s="108"/>
      <c r="RW3" s="108"/>
      <c r="RX3" s="108"/>
      <c r="RY3" s="108"/>
      <c r="RZ3" s="108"/>
      <c r="SA3" s="108"/>
      <c r="SB3" s="108"/>
      <c r="SC3" s="108"/>
      <c r="SD3" s="108"/>
      <c r="SE3" s="108"/>
      <c r="SF3" s="108"/>
      <c r="SG3" s="108"/>
      <c r="SH3" s="108"/>
      <c r="SI3" s="108"/>
      <c r="SJ3" s="108"/>
      <c r="SK3" s="108"/>
      <c r="SL3" s="108"/>
      <c r="SM3" s="108"/>
      <c r="SN3" s="108"/>
      <c r="SO3" s="108"/>
      <c r="SP3" s="108"/>
      <c r="SQ3" s="108"/>
      <c r="SR3" s="108"/>
      <c r="SS3" s="108"/>
      <c r="ST3" s="108"/>
      <c r="SU3" s="108"/>
      <c r="SV3" s="108"/>
      <c r="SW3" s="108"/>
      <c r="SX3" s="108"/>
      <c r="SY3" s="108"/>
      <c r="SZ3" s="108"/>
      <c r="TA3" s="108"/>
      <c r="TB3" s="108"/>
      <c r="TC3" s="108"/>
      <c r="TD3" s="108"/>
      <c r="TE3" s="108"/>
      <c r="TF3" s="108"/>
      <c r="TG3" s="108"/>
      <c r="TH3" s="108"/>
      <c r="TI3" s="108"/>
      <c r="TJ3" s="108"/>
      <c r="TK3" s="108"/>
      <c r="TL3" s="108"/>
      <c r="TM3" s="108"/>
      <c r="TN3" s="108"/>
      <c r="TO3" s="108"/>
      <c r="TP3" s="108"/>
      <c r="TQ3" s="108"/>
      <c r="TR3" s="108"/>
      <c r="TS3" s="108"/>
      <c r="TT3" s="108"/>
      <c r="TU3" s="108"/>
      <c r="TV3" s="108"/>
      <c r="TW3" s="108"/>
      <c r="TX3" s="108"/>
      <c r="TY3" s="108"/>
      <c r="TZ3" s="108"/>
      <c r="UA3" s="108"/>
      <c r="UB3" s="108"/>
      <c r="UC3" s="108"/>
      <c r="UD3" s="108"/>
      <c r="UE3" s="108"/>
      <c r="UF3" s="108"/>
      <c r="UG3" s="108"/>
      <c r="UH3" s="108"/>
      <c r="UI3" s="108"/>
      <c r="UJ3" s="108"/>
      <c r="UK3" s="108"/>
      <c r="UL3" s="108"/>
      <c r="UM3" s="108"/>
      <c r="UN3" s="108"/>
      <c r="UO3" s="108"/>
      <c r="UP3" s="108"/>
      <c r="UQ3" s="108"/>
      <c r="UR3" s="108"/>
      <c r="US3" s="108"/>
      <c r="UT3" s="108"/>
      <c r="UU3" s="108"/>
      <c r="UV3" s="108"/>
      <c r="UW3" s="108"/>
      <c r="UX3" s="108"/>
      <c r="UY3" s="108"/>
      <c r="UZ3" s="108"/>
      <c r="VA3" s="108"/>
      <c r="VB3" s="108"/>
      <c r="VC3" s="108"/>
      <c r="VD3" s="108"/>
      <c r="VE3" s="108"/>
      <c r="VF3" s="108"/>
      <c r="VG3" s="108"/>
      <c r="VH3" s="108"/>
      <c r="VI3" s="108"/>
      <c r="VJ3" s="108"/>
      <c r="VK3" s="108"/>
      <c r="VL3" s="108"/>
      <c r="VM3" s="108"/>
      <c r="VN3" s="108"/>
      <c r="VO3" s="108"/>
      <c r="VP3" s="108"/>
      <c r="VQ3" s="108"/>
      <c r="VR3" s="108"/>
      <c r="VS3" s="108"/>
      <c r="VT3" s="108"/>
      <c r="VU3" s="108"/>
      <c r="VV3" s="108"/>
      <c r="VW3" s="108"/>
      <c r="VX3" s="108"/>
      <c r="VY3" s="108"/>
      <c r="VZ3" s="108"/>
      <c r="WA3" s="108"/>
      <c r="WB3" s="108"/>
      <c r="WC3" s="108"/>
      <c r="WD3" s="108"/>
      <c r="WE3" s="108"/>
      <c r="WF3" s="108"/>
      <c r="WG3" s="108"/>
      <c r="WH3" s="108"/>
      <c r="WI3" s="108"/>
      <c r="WJ3" s="108"/>
      <c r="WK3" s="108"/>
      <c r="WL3" s="108"/>
      <c r="WM3" s="108"/>
      <c r="WN3" s="108"/>
      <c r="WO3" s="108"/>
      <c r="WP3" s="108"/>
      <c r="WQ3" s="108"/>
      <c r="WR3" s="108"/>
      <c r="WS3" s="108"/>
      <c r="WT3" s="108"/>
      <c r="WU3" s="108"/>
      <c r="WV3" s="108"/>
      <c r="WW3" s="108"/>
      <c r="WX3" s="108"/>
      <c r="WY3" s="108"/>
      <c r="WZ3" s="108"/>
      <c r="XA3" s="108"/>
      <c r="XB3" s="108"/>
      <c r="XC3" s="108"/>
      <c r="XD3" s="108"/>
      <c r="XE3" s="108"/>
      <c r="XF3" s="108"/>
      <c r="XG3" s="108"/>
      <c r="XH3" s="108"/>
      <c r="XI3" s="108"/>
      <c r="XJ3" s="108"/>
      <c r="XK3" s="108"/>
      <c r="XL3" s="108"/>
      <c r="XM3" s="108"/>
      <c r="XN3" s="108"/>
      <c r="XO3" s="108"/>
      <c r="XP3" s="108"/>
      <c r="XQ3" s="108"/>
      <c r="XR3" s="108"/>
      <c r="XS3" s="108"/>
      <c r="XT3" s="108"/>
      <c r="XU3" s="108"/>
      <c r="XV3" s="108"/>
      <c r="XW3" s="108"/>
      <c r="XX3" s="108"/>
      <c r="XY3" s="108"/>
      <c r="XZ3" s="108"/>
      <c r="YA3" s="108"/>
      <c r="YB3" s="108"/>
      <c r="YC3" s="108"/>
      <c r="YD3" s="108"/>
      <c r="YE3" s="108"/>
      <c r="YF3" s="108"/>
      <c r="YG3" s="108"/>
      <c r="YH3" s="108"/>
      <c r="YI3" s="108"/>
      <c r="YJ3" s="108"/>
      <c r="YK3" s="108"/>
      <c r="YL3" s="108"/>
      <c r="YM3" s="108"/>
      <c r="YN3" s="108"/>
      <c r="YO3" s="108"/>
      <c r="YP3" s="108"/>
      <c r="YQ3" s="108"/>
      <c r="YR3" s="108"/>
      <c r="YS3" s="108"/>
      <c r="YT3" s="108"/>
      <c r="YU3" s="108"/>
      <c r="YV3" s="108"/>
      <c r="YW3" s="108"/>
      <c r="YX3" s="108"/>
      <c r="YY3" s="108"/>
      <c r="YZ3" s="108"/>
      <c r="ZA3" s="108"/>
      <c r="ZB3" s="108"/>
      <c r="ZC3" s="108"/>
      <c r="ZD3" s="108"/>
      <c r="ZE3" s="108"/>
      <c r="ZF3" s="108"/>
      <c r="ZG3" s="108"/>
      <c r="ZH3" s="108"/>
      <c r="ZI3" s="108"/>
      <c r="ZJ3" s="108"/>
      <c r="ZK3" s="108"/>
      <c r="ZL3" s="108"/>
      <c r="ZM3" s="108"/>
      <c r="ZN3" s="108"/>
      <c r="ZO3" s="108"/>
      <c r="ZP3" s="108"/>
      <c r="ZQ3" s="108"/>
      <c r="ZR3" s="108"/>
      <c r="ZS3" s="108"/>
      <c r="ZT3" s="108"/>
      <c r="ZU3" s="108"/>
      <c r="ZV3" s="108"/>
      <c r="ZW3" s="108"/>
      <c r="ZX3" s="108"/>
      <c r="ZY3" s="108"/>
      <c r="ZZ3" s="108"/>
      <c r="AAA3" s="108"/>
      <c r="AAB3" s="108"/>
      <c r="AAC3" s="108"/>
      <c r="AAD3" s="108"/>
      <c r="AAE3" s="108"/>
      <c r="AAF3" s="108"/>
      <c r="AAG3" s="108"/>
      <c r="AAH3" s="108"/>
      <c r="AAI3" s="108"/>
      <c r="AAJ3" s="108"/>
      <c r="AAK3" s="108"/>
      <c r="AAL3" s="108"/>
      <c r="AAM3" s="108"/>
      <c r="AAN3" s="108"/>
      <c r="AAO3" s="108"/>
      <c r="AAP3" s="108"/>
      <c r="AAQ3" s="108"/>
      <c r="AAR3" s="108"/>
      <c r="AAS3" s="108"/>
      <c r="AAT3" s="108"/>
      <c r="AAU3" s="108"/>
      <c r="AAV3" s="108"/>
      <c r="AAW3" s="108"/>
      <c r="AAX3" s="108"/>
      <c r="AAY3" s="108"/>
      <c r="AAZ3" s="108"/>
      <c r="ABA3" s="108"/>
      <c r="ABB3" s="108"/>
      <c r="ABC3" s="108"/>
      <c r="ABD3" s="108"/>
      <c r="ABE3" s="108"/>
      <c r="ABF3" s="108"/>
      <c r="ABG3" s="108"/>
      <c r="ABH3" s="108"/>
      <c r="ABI3" s="108"/>
      <c r="ABJ3" s="108"/>
      <c r="ABK3" s="108"/>
      <c r="ABL3" s="108"/>
      <c r="ABM3" s="108"/>
      <c r="ABN3" s="108"/>
      <c r="ABO3" s="108"/>
      <c r="ABP3" s="108"/>
      <c r="ABQ3" s="108"/>
      <c r="ABR3" s="108"/>
      <c r="ABS3" s="108"/>
      <c r="ABT3" s="108"/>
      <c r="ABU3" s="108"/>
      <c r="ABV3" s="108"/>
      <c r="ABW3" s="108"/>
      <c r="ABX3" s="108"/>
      <c r="ABY3" s="108"/>
      <c r="ABZ3" s="108"/>
      <c r="ACA3" s="108"/>
      <c r="ACB3" s="108"/>
      <c r="ACC3" s="108"/>
      <c r="ACD3" s="108"/>
      <c r="ACE3" s="108"/>
      <c r="ACF3" s="108"/>
      <c r="ACG3" s="108"/>
      <c r="ACH3" s="108"/>
      <c r="ACI3" s="108"/>
      <c r="ACJ3" s="108"/>
      <c r="ACK3" s="108"/>
      <c r="ACL3" s="108"/>
      <c r="ACM3" s="108"/>
      <c r="ACN3" s="108"/>
      <c r="ACO3" s="108"/>
      <c r="ACP3" s="108"/>
      <c r="ACQ3" s="108"/>
      <c r="ACR3" s="108"/>
      <c r="ACS3" s="108"/>
      <c r="ACT3" s="108"/>
      <c r="ACU3" s="108"/>
      <c r="ACV3" s="108"/>
      <c r="ACW3" s="108"/>
      <c r="ACX3" s="108"/>
      <c r="ACY3" s="108"/>
      <c r="ACZ3" s="108"/>
      <c r="ADA3" s="108"/>
      <c r="ADB3" s="108"/>
      <c r="ADC3" s="108"/>
      <c r="ADD3" s="108"/>
      <c r="ADE3" s="108"/>
      <c r="ADF3" s="108"/>
      <c r="ADG3" s="108"/>
      <c r="ADH3" s="108"/>
      <c r="ADI3" s="108"/>
      <c r="ADJ3" s="108"/>
      <c r="ADK3" s="108"/>
      <c r="ADL3" s="108"/>
      <c r="ADM3" s="108"/>
      <c r="ADN3" s="108"/>
      <c r="ADO3" s="108"/>
      <c r="ADP3" s="108"/>
      <c r="ADQ3" s="108"/>
      <c r="ADR3" s="108"/>
      <c r="ADS3" s="108"/>
      <c r="ADT3" s="108"/>
      <c r="ADU3" s="108"/>
      <c r="ADV3" s="108"/>
      <c r="ADW3" s="108"/>
      <c r="ADX3" s="108"/>
      <c r="ADY3" s="108"/>
      <c r="ADZ3" s="108"/>
      <c r="AEA3" s="108"/>
      <c r="AEB3" s="108"/>
      <c r="AEC3" s="108"/>
      <c r="AED3" s="108"/>
      <c r="AEE3" s="108"/>
      <c r="AEF3" s="108"/>
      <c r="AEG3" s="108"/>
      <c r="AEH3" s="108"/>
      <c r="AEI3" s="108"/>
      <c r="AEJ3" s="108"/>
      <c r="AEK3" s="108"/>
      <c r="AEL3" s="108"/>
      <c r="AEM3" s="108"/>
      <c r="AEN3" s="108"/>
      <c r="AEO3" s="108"/>
      <c r="AEP3" s="108"/>
      <c r="AEQ3" s="108"/>
      <c r="AER3" s="108"/>
      <c r="AES3" s="108"/>
      <c r="AET3" s="108"/>
      <c r="AEU3" s="108"/>
      <c r="AEV3" s="108"/>
      <c r="AEW3" s="108"/>
      <c r="AEX3" s="108"/>
      <c r="AEY3" s="108"/>
      <c r="AEZ3" s="108"/>
      <c r="AFA3" s="108"/>
      <c r="AFB3" s="108"/>
      <c r="AFC3" s="108"/>
      <c r="AFD3" s="108"/>
      <c r="AFE3" s="108"/>
      <c r="AFF3" s="108"/>
      <c r="AFG3" s="108"/>
      <c r="AFH3" s="108"/>
      <c r="AFI3" s="108"/>
      <c r="AFJ3" s="108"/>
      <c r="AFK3" s="108"/>
      <c r="AFL3" s="108"/>
      <c r="AFM3" s="108"/>
      <c r="AFN3" s="108"/>
      <c r="AFO3" s="108"/>
      <c r="AFP3" s="108"/>
      <c r="AFQ3" s="108"/>
      <c r="AFR3" s="108"/>
      <c r="AFS3" s="108"/>
      <c r="AFT3" s="108"/>
      <c r="AFU3" s="108"/>
      <c r="AFV3" s="108"/>
      <c r="AFW3" s="108"/>
      <c r="AFX3" s="108"/>
      <c r="AFY3" s="108"/>
      <c r="AFZ3" s="108"/>
      <c r="AGA3" s="108"/>
      <c r="AGB3" s="108"/>
      <c r="AGC3" s="108"/>
      <c r="AGD3" s="108"/>
      <c r="AGE3" s="108"/>
      <c r="AGF3" s="108"/>
      <c r="AGG3" s="108"/>
      <c r="AGH3" s="108"/>
      <c r="AGI3" s="108"/>
      <c r="AGJ3" s="108"/>
      <c r="AGK3" s="108"/>
      <c r="AGL3" s="108"/>
      <c r="AGM3" s="108"/>
      <c r="AGN3" s="108"/>
      <c r="AGO3" s="108"/>
      <c r="AGP3" s="108"/>
      <c r="AGQ3" s="108"/>
      <c r="AGR3" s="108"/>
      <c r="AGS3" s="108"/>
      <c r="AGT3" s="108"/>
      <c r="AGU3" s="108"/>
      <c r="AGV3" s="108"/>
      <c r="AGW3" s="108"/>
      <c r="AGX3" s="108"/>
      <c r="AGY3" s="108"/>
      <c r="AGZ3" s="108"/>
      <c r="AHA3" s="108"/>
      <c r="AHB3" s="108"/>
      <c r="AHC3" s="108"/>
      <c r="AHD3" s="108"/>
      <c r="AHE3" s="108"/>
      <c r="AHF3" s="108"/>
      <c r="AHG3" s="108"/>
      <c r="AHH3" s="108"/>
      <c r="AHI3" s="108"/>
      <c r="AHJ3" s="108"/>
      <c r="AHK3" s="108"/>
      <c r="AHL3" s="108"/>
      <c r="AHM3" s="108"/>
      <c r="AHN3" s="108"/>
      <c r="AHO3" s="108"/>
      <c r="AHP3" s="108"/>
      <c r="AHQ3" s="108"/>
      <c r="AHR3" s="108"/>
      <c r="AHS3" s="108"/>
      <c r="AHT3" s="108"/>
      <c r="AHU3" s="108"/>
      <c r="AHV3" s="108"/>
      <c r="AHW3" s="108"/>
      <c r="AHX3" s="108"/>
      <c r="AHY3" s="108"/>
      <c r="AHZ3" s="108"/>
      <c r="AIA3" s="108"/>
      <c r="AIB3" s="108"/>
      <c r="AIC3" s="108"/>
      <c r="AID3" s="108"/>
      <c r="AIE3" s="108"/>
      <c r="AIF3" s="108"/>
      <c r="AIG3" s="108"/>
      <c r="AIH3" s="108"/>
      <c r="AII3" s="108"/>
      <c r="AIJ3" s="108"/>
      <c r="AIK3" s="108"/>
      <c r="AIL3" s="108"/>
      <c r="AIM3" s="108"/>
      <c r="AIN3" s="108"/>
      <c r="AIO3" s="108"/>
      <c r="AIP3" s="108"/>
      <c r="AIQ3" s="108"/>
      <c r="AIR3" s="108"/>
      <c r="AIS3" s="108"/>
      <c r="AIT3" s="108"/>
      <c r="AIU3" s="108"/>
      <c r="AIV3" s="108"/>
      <c r="AIW3" s="108"/>
      <c r="AIX3" s="108"/>
      <c r="AIY3" s="108"/>
      <c r="AIZ3" s="108"/>
      <c r="AJA3" s="108"/>
      <c r="AJB3" s="108"/>
      <c r="AJC3" s="108"/>
      <c r="AJD3" s="108"/>
      <c r="AJE3" s="108"/>
      <c r="AJF3" s="108"/>
      <c r="AJG3" s="108"/>
      <c r="AJH3" s="108"/>
      <c r="AJI3" s="108"/>
      <c r="AJJ3" s="108"/>
      <c r="AJK3" s="108"/>
      <c r="AJL3" s="108"/>
      <c r="AJM3" s="108"/>
      <c r="AJN3" s="108"/>
      <c r="AJO3" s="108"/>
      <c r="AJP3" s="108"/>
      <c r="AJQ3" s="108"/>
      <c r="AJR3" s="108"/>
      <c r="AJS3" s="108"/>
      <c r="AJT3" s="108"/>
      <c r="AJU3" s="108"/>
      <c r="AJV3" s="108"/>
      <c r="AJW3" s="108"/>
      <c r="AJX3" s="108"/>
      <c r="AJY3" s="108"/>
      <c r="AJZ3" s="108"/>
      <c r="AKA3" s="108"/>
      <c r="AKB3" s="108"/>
      <c r="AKC3" s="108"/>
      <c r="AKD3" s="108"/>
      <c r="AKE3" s="108"/>
      <c r="AKF3" s="108"/>
      <c r="AKG3" s="108"/>
      <c r="AKH3" s="108"/>
      <c r="AKI3" s="108"/>
      <c r="AKJ3" s="108"/>
      <c r="AKK3" s="108"/>
      <c r="AKL3" s="108"/>
      <c r="AKM3" s="108"/>
      <c r="AKN3" s="108"/>
      <c r="AKO3" s="108"/>
      <c r="AKP3" s="108"/>
      <c r="AKQ3" s="108"/>
      <c r="AKR3" s="108"/>
      <c r="AKS3" s="108"/>
      <c r="AKT3" s="108"/>
      <c r="AKU3" s="108"/>
      <c r="AKV3" s="108"/>
      <c r="AKW3" s="108"/>
      <c r="AKX3" s="108"/>
      <c r="AKY3" s="108"/>
      <c r="AKZ3" s="108"/>
      <c r="ALA3" s="108"/>
      <c r="ALB3" s="108"/>
      <c r="ALC3" s="108"/>
      <c r="ALD3" s="108"/>
      <c r="ALE3" s="108"/>
      <c r="ALF3" s="108"/>
      <c r="ALG3" s="108"/>
      <c r="ALH3" s="108"/>
      <c r="ALI3" s="108"/>
      <c r="ALJ3" s="108"/>
      <c r="ALK3" s="108"/>
      <c r="ALL3" s="108"/>
      <c r="ALM3" s="108"/>
      <c r="ALN3" s="108"/>
      <c r="ALO3" s="108"/>
      <c r="ALP3" s="108"/>
      <c r="ALQ3" s="108"/>
      <c r="ALR3" s="108"/>
      <c r="ALS3" s="108"/>
      <c r="ALT3" s="108"/>
      <c r="ALU3" s="108"/>
      <c r="ALV3" s="108"/>
      <c r="ALW3" s="108"/>
      <c r="ALX3" s="108"/>
      <c r="ALY3" s="108"/>
      <c r="ALZ3" s="108"/>
      <c r="AMA3" s="108"/>
      <c r="AMB3" s="108"/>
      <c r="AMC3" s="108"/>
      <c r="AMD3" s="108"/>
      <c r="AME3" s="108"/>
      <c r="AMF3" s="108"/>
      <c r="AMG3" s="108"/>
      <c r="AMH3" s="108"/>
      <c r="AMI3" s="108"/>
      <c r="AMJ3" s="108"/>
      <c r="AMK3" s="108"/>
      <c r="AML3" s="108"/>
      <c r="AMM3" s="108"/>
    </row>
    <row r="4" spans="1:1027" s="180" customFormat="1" ht="12.75" x14ac:dyDescent="0.2">
      <c r="A4" s="183"/>
      <c r="B4" s="183"/>
      <c r="C4" s="184"/>
      <c r="D4" s="184"/>
      <c r="E4" s="184"/>
      <c r="F4" s="185"/>
      <c r="G4" s="184"/>
      <c r="H4" s="184"/>
      <c r="I4" s="184"/>
      <c r="J4" s="184"/>
      <c r="K4" s="184"/>
      <c r="L4" s="184"/>
      <c r="M4" s="184"/>
      <c r="N4" s="184"/>
      <c r="O4" s="184"/>
      <c r="P4" s="184"/>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108"/>
      <c r="IJ4" s="108"/>
      <c r="IK4" s="108"/>
      <c r="IL4" s="108"/>
      <c r="IM4" s="108"/>
      <c r="IN4" s="108"/>
      <c r="IO4" s="108"/>
      <c r="IP4" s="108"/>
      <c r="IQ4" s="108"/>
      <c r="IR4" s="108"/>
      <c r="IS4" s="108"/>
      <c r="IT4" s="108"/>
      <c r="IU4" s="108"/>
      <c r="IV4" s="108"/>
      <c r="IW4" s="108"/>
      <c r="IX4" s="108"/>
      <c r="IY4" s="108"/>
      <c r="IZ4" s="108"/>
      <c r="JA4" s="108"/>
      <c r="JB4" s="108"/>
      <c r="JC4" s="108"/>
      <c r="JD4" s="108"/>
      <c r="JE4" s="108"/>
      <c r="JF4" s="108"/>
      <c r="JG4" s="108"/>
      <c r="JH4" s="108"/>
      <c r="JI4" s="108"/>
      <c r="JJ4" s="108"/>
      <c r="JK4" s="108"/>
      <c r="JL4" s="108"/>
      <c r="JM4" s="108"/>
      <c r="JN4" s="108"/>
      <c r="JO4" s="108"/>
      <c r="JP4" s="108"/>
      <c r="JQ4" s="108"/>
      <c r="JR4" s="108"/>
      <c r="JS4" s="108"/>
      <c r="JT4" s="108"/>
      <c r="JU4" s="108"/>
      <c r="JV4" s="108"/>
      <c r="JW4" s="108"/>
      <c r="JX4" s="108"/>
      <c r="JY4" s="108"/>
      <c r="JZ4" s="108"/>
      <c r="KA4" s="108"/>
      <c r="KB4" s="108"/>
      <c r="KC4" s="108"/>
      <c r="KD4" s="108"/>
      <c r="KE4" s="108"/>
      <c r="KF4" s="108"/>
      <c r="KG4" s="108"/>
      <c r="KH4" s="108"/>
      <c r="KI4" s="108"/>
      <c r="KJ4" s="108"/>
      <c r="KK4" s="108"/>
      <c r="KL4" s="108"/>
      <c r="KM4" s="108"/>
      <c r="KN4" s="108"/>
      <c r="KO4" s="108"/>
      <c r="KP4" s="108"/>
      <c r="KQ4" s="108"/>
      <c r="KR4" s="108"/>
      <c r="KS4" s="108"/>
      <c r="KT4" s="108"/>
      <c r="KU4" s="108"/>
      <c r="KV4" s="108"/>
      <c r="KW4" s="108"/>
      <c r="KX4" s="108"/>
      <c r="KY4" s="108"/>
      <c r="KZ4" s="108"/>
      <c r="LA4" s="108"/>
      <c r="LB4" s="108"/>
      <c r="LC4" s="108"/>
      <c r="LD4" s="108"/>
      <c r="LE4" s="108"/>
      <c r="LF4" s="108"/>
      <c r="LG4" s="108"/>
      <c r="LH4" s="108"/>
      <c r="LI4" s="108"/>
      <c r="LJ4" s="108"/>
      <c r="LK4" s="108"/>
      <c r="LL4" s="108"/>
      <c r="LM4" s="108"/>
      <c r="LN4" s="108"/>
      <c r="LO4" s="108"/>
      <c r="LP4" s="108"/>
      <c r="LQ4" s="108"/>
      <c r="LR4" s="108"/>
      <c r="LS4" s="108"/>
      <c r="LT4" s="108"/>
      <c r="LU4" s="108"/>
      <c r="LV4" s="108"/>
      <c r="LW4" s="108"/>
      <c r="LX4" s="108"/>
      <c r="LY4" s="108"/>
      <c r="LZ4" s="108"/>
      <c r="MA4" s="108"/>
      <c r="MB4" s="108"/>
      <c r="MC4" s="108"/>
      <c r="MD4" s="108"/>
      <c r="ME4" s="108"/>
      <c r="MF4" s="108"/>
      <c r="MG4" s="108"/>
      <c r="MH4" s="108"/>
      <c r="MI4" s="108"/>
      <c r="MJ4" s="108"/>
      <c r="MK4" s="108"/>
      <c r="ML4" s="108"/>
      <c r="MM4" s="108"/>
      <c r="MN4" s="108"/>
      <c r="MO4" s="108"/>
      <c r="MP4" s="108"/>
      <c r="MQ4" s="108"/>
      <c r="MR4" s="108"/>
      <c r="MS4" s="108"/>
      <c r="MT4" s="108"/>
      <c r="MU4" s="108"/>
      <c r="MV4" s="108"/>
      <c r="MW4" s="108"/>
      <c r="MX4" s="108"/>
      <c r="MY4" s="108"/>
      <c r="MZ4" s="108"/>
      <c r="NA4" s="108"/>
      <c r="NB4" s="108"/>
      <c r="NC4" s="108"/>
      <c r="ND4" s="108"/>
      <c r="NE4" s="108"/>
      <c r="NF4" s="108"/>
      <c r="NG4" s="108"/>
      <c r="NH4" s="108"/>
      <c r="NI4" s="108"/>
      <c r="NJ4" s="108"/>
      <c r="NK4" s="108"/>
      <c r="NL4" s="108"/>
      <c r="NM4" s="108"/>
      <c r="NN4" s="108"/>
      <c r="NO4" s="108"/>
      <c r="NP4" s="108"/>
      <c r="NQ4" s="108"/>
      <c r="NR4" s="108"/>
      <c r="NS4" s="108"/>
      <c r="NT4" s="108"/>
      <c r="NU4" s="108"/>
      <c r="NV4" s="108"/>
      <c r="NW4" s="108"/>
      <c r="NX4" s="108"/>
      <c r="NY4" s="108"/>
      <c r="NZ4" s="108"/>
      <c r="OA4" s="108"/>
      <c r="OB4" s="108"/>
      <c r="OC4" s="108"/>
      <c r="OD4" s="108"/>
      <c r="OE4" s="108"/>
      <c r="OF4" s="108"/>
      <c r="OG4" s="108"/>
      <c r="OH4" s="108"/>
      <c r="OI4" s="108"/>
      <c r="OJ4" s="108"/>
      <c r="OK4" s="108"/>
      <c r="OL4" s="108"/>
      <c r="OM4" s="108"/>
      <c r="ON4" s="108"/>
      <c r="OO4" s="108"/>
      <c r="OP4" s="108"/>
      <c r="OQ4" s="108"/>
      <c r="OR4" s="108"/>
      <c r="OS4" s="108"/>
      <c r="OT4" s="108"/>
      <c r="OU4" s="108"/>
      <c r="OV4" s="108"/>
      <c r="OW4" s="108"/>
      <c r="OX4" s="108"/>
      <c r="OY4" s="108"/>
      <c r="OZ4" s="108"/>
      <c r="PA4" s="108"/>
      <c r="PB4" s="108"/>
      <c r="PC4" s="108"/>
      <c r="PD4" s="108"/>
      <c r="PE4" s="108"/>
      <c r="PF4" s="108"/>
      <c r="PG4" s="108"/>
      <c r="PH4" s="108"/>
      <c r="PI4" s="108"/>
      <c r="PJ4" s="108"/>
      <c r="PK4" s="108"/>
      <c r="PL4" s="108"/>
      <c r="PM4" s="108"/>
      <c r="PN4" s="108"/>
      <c r="PO4" s="108"/>
      <c r="PP4" s="108"/>
      <c r="PQ4" s="108"/>
      <c r="PR4" s="108"/>
      <c r="PS4" s="108"/>
      <c r="PT4" s="108"/>
      <c r="PU4" s="108"/>
      <c r="PV4" s="108"/>
      <c r="PW4" s="108"/>
      <c r="PX4" s="108"/>
      <c r="PY4" s="108"/>
      <c r="PZ4" s="108"/>
      <c r="QA4" s="108"/>
      <c r="QB4" s="108"/>
      <c r="QC4" s="108"/>
      <c r="QD4" s="108"/>
      <c r="QE4" s="108"/>
      <c r="QF4" s="108"/>
      <c r="QG4" s="108"/>
      <c r="QH4" s="108"/>
      <c r="QI4" s="108"/>
      <c r="QJ4" s="108"/>
      <c r="QK4" s="108"/>
      <c r="QL4" s="108"/>
      <c r="QM4" s="108"/>
      <c r="QN4" s="108"/>
      <c r="QO4" s="108"/>
      <c r="QP4" s="108"/>
      <c r="QQ4" s="108"/>
      <c r="QR4" s="108"/>
      <c r="QS4" s="108"/>
      <c r="QT4" s="108"/>
      <c r="QU4" s="108"/>
      <c r="QV4" s="108"/>
      <c r="QW4" s="108"/>
      <c r="QX4" s="108"/>
      <c r="QY4" s="108"/>
      <c r="QZ4" s="108"/>
      <c r="RA4" s="108"/>
      <c r="RB4" s="108"/>
      <c r="RC4" s="108"/>
      <c r="RD4" s="108"/>
      <c r="RE4" s="108"/>
      <c r="RF4" s="108"/>
      <c r="RG4" s="108"/>
      <c r="RH4" s="108"/>
      <c r="RI4" s="108"/>
      <c r="RJ4" s="108"/>
      <c r="RK4" s="108"/>
      <c r="RL4" s="108"/>
      <c r="RM4" s="108"/>
      <c r="RN4" s="108"/>
      <c r="RO4" s="108"/>
      <c r="RP4" s="108"/>
      <c r="RQ4" s="108"/>
      <c r="RR4" s="108"/>
      <c r="RS4" s="108"/>
      <c r="RT4" s="108"/>
      <c r="RU4" s="108"/>
      <c r="RV4" s="108"/>
      <c r="RW4" s="108"/>
      <c r="RX4" s="108"/>
      <c r="RY4" s="108"/>
      <c r="RZ4" s="108"/>
      <c r="SA4" s="108"/>
      <c r="SB4" s="108"/>
      <c r="SC4" s="108"/>
      <c r="SD4" s="108"/>
      <c r="SE4" s="108"/>
      <c r="SF4" s="108"/>
      <c r="SG4" s="108"/>
      <c r="SH4" s="108"/>
      <c r="SI4" s="108"/>
      <c r="SJ4" s="108"/>
      <c r="SK4" s="108"/>
      <c r="SL4" s="108"/>
      <c r="SM4" s="108"/>
      <c r="SN4" s="108"/>
      <c r="SO4" s="108"/>
      <c r="SP4" s="108"/>
      <c r="SQ4" s="108"/>
      <c r="SR4" s="108"/>
      <c r="SS4" s="108"/>
      <c r="ST4" s="108"/>
      <c r="SU4" s="108"/>
      <c r="SV4" s="108"/>
      <c r="SW4" s="108"/>
      <c r="SX4" s="108"/>
      <c r="SY4" s="108"/>
      <c r="SZ4" s="108"/>
      <c r="TA4" s="108"/>
      <c r="TB4" s="108"/>
      <c r="TC4" s="108"/>
      <c r="TD4" s="108"/>
      <c r="TE4" s="108"/>
      <c r="TF4" s="108"/>
      <c r="TG4" s="108"/>
      <c r="TH4" s="108"/>
      <c r="TI4" s="108"/>
      <c r="TJ4" s="108"/>
      <c r="TK4" s="108"/>
      <c r="TL4" s="108"/>
      <c r="TM4" s="108"/>
      <c r="TN4" s="108"/>
      <c r="TO4" s="108"/>
      <c r="TP4" s="108"/>
      <c r="TQ4" s="108"/>
      <c r="TR4" s="108"/>
      <c r="TS4" s="108"/>
      <c r="TT4" s="108"/>
      <c r="TU4" s="108"/>
      <c r="TV4" s="108"/>
      <c r="TW4" s="108"/>
      <c r="TX4" s="108"/>
      <c r="TY4" s="108"/>
      <c r="TZ4" s="108"/>
      <c r="UA4" s="108"/>
      <c r="UB4" s="108"/>
      <c r="UC4" s="108"/>
      <c r="UD4" s="108"/>
      <c r="UE4" s="108"/>
      <c r="UF4" s="108"/>
      <c r="UG4" s="108"/>
      <c r="UH4" s="108"/>
      <c r="UI4" s="108"/>
      <c r="UJ4" s="108"/>
      <c r="UK4" s="108"/>
      <c r="UL4" s="108"/>
      <c r="UM4" s="108"/>
      <c r="UN4" s="108"/>
      <c r="UO4" s="108"/>
      <c r="UP4" s="108"/>
      <c r="UQ4" s="108"/>
      <c r="UR4" s="108"/>
      <c r="US4" s="108"/>
      <c r="UT4" s="108"/>
      <c r="UU4" s="108"/>
      <c r="UV4" s="108"/>
      <c r="UW4" s="108"/>
      <c r="UX4" s="108"/>
      <c r="UY4" s="108"/>
      <c r="UZ4" s="108"/>
      <c r="VA4" s="108"/>
      <c r="VB4" s="108"/>
      <c r="VC4" s="108"/>
      <c r="VD4" s="108"/>
      <c r="VE4" s="108"/>
      <c r="VF4" s="108"/>
      <c r="VG4" s="108"/>
      <c r="VH4" s="108"/>
      <c r="VI4" s="108"/>
      <c r="VJ4" s="108"/>
      <c r="VK4" s="108"/>
      <c r="VL4" s="108"/>
      <c r="VM4" s="108"/>
      <c r="VN4" s="108"/>
      <c r="VO4" s="108"/>
      <c r="VP4" s="108"/>
      <c r="VQ4" s="108"/>
      <c r="VR4" s="108"/>
      <c r="VS4" s="108"/>
      <c r="VT4" s="108"/>
      <c r="VU4" s="108"/>
      <c r="VV4" s="108"/>
      <c r="VW4" s="108"/>
      <c r="VX4" s="108"/>
      <c r="VY4" s="108"/>
      <c r="VZ4" s="108"/>
      <c r="WA4" s="108"/>
      <c r="WB4" s="108"/>
      <c r="WC4" s="108"/>
      <c r="WD4" s="108"/>
      <c r="WE4" s="108"/>
      <c r="WF4" s="108"/>
      <c r="WG4" s="108"/>
      <c r="WH4" s="108"/>
      <c r="WI4" s="108"/>
      <c r="WJ4" s="108"/>
      <c r="WK4" s="108"/>
      <c r="WL4" s="108"/>
      <c r="WM4" s="108"/>
      <c r="WN4" s="108"/>
      <c r="WO4" s="108"/>
      <c r="WP4" s="108"/>
      <c r="WQ4" s="108"/>
      <c r="WR4" s="108"/>
      <c r="WS4" s="108"/>
      <c r="WT4" s="108"/>
      <c r="WU4" s="108"/>
      <c r="WV4" s="108"/>
      <c r="WW4" s="108"/>
      <c r="WX4" s="108"/>
      <c r="WY4" s="108"/>
      <c r="WZ4" s="108"/>
      <c r="XA4" s="108"/>
      <c r="XB4" s="108"/>
      <c r="XC4" s="108"/>
      <c r="XD4" s="108"/>
      <c r="XE4" s="108"/>
      <c r="XF4" s="108"/>
      <c r="XG4" s="108"/>
      <c r="XH4" s="108"/>
      <c r="XI4" s="108"/>
      <c r="XJ4" s="108"/>
      <c r="XK4" s="108"/>
      <c r="XL4" s="108"/>
      <c r="XM4" s="108"/>
      <c r="XN4" s="108"/>
      <c r="XO4" s="108"/>
      <c r="XP4" s="108"/>
      <c r="XQ4" s="108"/>
      <c r="XR4" s="108"/>
      <c r="XS4" s="108"/>
      <c r="XT4" s="108"/>
      <c r="XU4" s="108"/>
      <c r="XV4" s="108"/>
      <c r="XW4" s="108"/>
      <c r="XX4" s="108"/>
      <c r="XY4" s="108"/>
      <c r="XZ4" s="108"/>
      <c r="YA4" s="108"/>
      <c r="YB4" s="108"/>
      <c r="YC4" s="108"/>
      <c r="YD4" s="108"/>
      <c r="YE4" s="108"/>
      <c r="YF4" s="108"/>
      <c r="YG4" s="108"/>
      <c r="YH4" s="108"/>
      <c r="YI4" s="108"/>
      <c r="YJ4" s="108"/>
      <c r="YK4" s="108"/>
      <c r="YL4" s="108"/>
      <c r="YM4" s="108"/>
      <c r="YN4" s="108"/>
      <c r="YO4" s="108"/>
      <c r="YP4" s="108"/>
      <c r="YQ4" s="108"/>
      <c r="YR4" s="108"/>
      <c r="YS4" s="108"/>
      <c r="YT4" s="108"/>
      <c r="YU4" s="108"/>
      <c r="YV4" s="108"/>
      <c r="YW4" s="108"/>
      <c r="YX4" s="108"/>
      <c r="YY4" s="108"/>
      <c r="YZ4" s="108"/>
      <c r="ZA4" s="108"/>
      <c r="ZB4" s="108"/>
      <c r="ZC4" s="108"/>
      <c r="ZD4" s="108"/>
      <c r="ZE4" s="108"/>
      <c r="ZF4" s="108"/>
      <c r="ZG4" s="108"/>
      <c r="ZH4" s="108"/>
      <c r="ZI4" s="108"/>
      <c r="ZJ4" s="108"/>
      <c r="ZK4" s="108"/>
      <c r="ZL4" s="108"/>
      <c r="ZM4" s="108"/>
      <c r="ZN4" s="108"/>
      <c r="ZO4" s="108"/>
      <c r="ZP4" s="108"/>
      <c r="ZQ4" s="108"/>
      <c r="ZR4" s="108"/>
      <c r="ZS4" s="108"/>
      <c r="ZT4" s="108"/>
      <c r="ZU4" s="108"/>
      <c r="ZV4" s="108"/>
      <c r="ZW4" s="108"/>
      <c r="ZX4" s="108"/>
      <c r="ZY4" s="108"/>
      <c r="ZZ4" s="108"/>
      <c r="AAA4" s="108"/>
      <c r="AAB4" s="108"/>
      <c r="AAC4" s="108"/>
      <c r="AAD4" s="108"/>
      <c r="AAE4" s="108"/>
      <c r="AAF4" s="108"/>
      <c r="AAG4" s="108"/>
      <c r="AAH4" s="108"/>
      <c r="AAI4" s="108"/>
      <c r="AAJ4" s="108"/>
      <c r="AAK4" s="108"/>
      <c r="AAL4" s="108"/>
      <c r="AAM4" s="108"/>
      <c r="AAN4" s="108"/>
      <c r="AAO4" s="108"/>
      <c r="AAP4" s="108"/>
      <c r="AAQ4" s="108"/>
      <c r="AAR4" s="108"/>
      <c r="AAS4" s="108"/>
      <c r="AAT4" s="108"/>
      <c r="AAU4" s="108"/>
      <c r="AAV4" s="108"/>
      <c r="AAW4" s="108"/>
      <c r="AAX4" s="108"/>
      <c r="AAY4" s="108"/>
      <c r="AAZ4" s="108"/>
      <c r="ABA4" s="108"/>
      <c r="ABB4" s="108"/>
      <c r="ABC4" s="108"/>
      <c r="ABD4" s="108"/>
      <c r="ABE4" s="108"/>
      <c r="ABF4" s="108"/>
      <c r="ABG4" s="108"/>
      <c r="ABH4" s="108"/>
      <c r="ABI4" s="108"/>
      <c r="ABJ4" s="108"/>
      <c r="ABK4" s="108"/>
      <c r="ABL4" s="108"/>
      <c r="ABM4" s="108"/>
      <c r="ABN4" s="108"/>
      <c r="ABO4" s="108"/>
      <c r="ABP4" s="108"/>
      <c r="ABQ4" s="108"/>
      <c r="ABR4" s="108"/>
      <c r="ABS4" s="108"/>
      <c r="ABT4" s="108"/>
      <c r="ABU4" s="108"/>
      <c r="ABV4" s="108"/>
      <c r="ABW4" s="108"/>
      <c r="ABX4" s="108"/>
      <c r="ABY4" s="108"/>
      <c r="ABZ4" s="108"/>
      <c r="ACA4" s="108"/>
      <c r="ACB4" s="108"/>
      <c r="ACC4" s="108"/>
      <c r="ACD4" s="108"/>
      <c r="ACE4" s="108"/>
      <c r="ACF4" s="108"/>
      <c r="ACG4" s="108"/>
      <c r="ACH4" s="108"/>
      <c r="ACI4" s="108"/>
      <c r="ACJ4" s="108"/>
      <c r="ACK4" s="108"/>
      <c r="ACL4" s="108"/>
      <c r="ACM4" s="108"/>
      <c r="ACN4" s="108"/>
      <c r="ACO4" s="108"/>
      <c r="ACP4" s="108"/>
      <c r="ACQ4" s="108"/>
      <c r="ACR4" s="108"/>
      <c r="ACS4" s="108"/>
      <c r="ACT4" s="108"/>
      <c r="ACU4" s="108"/>
      <c r="ACV4" s="108"/>
      <c r="ACW4" s="108"/>
      <c r="ACX4" s="108"/>
      <c r="ACY4" s="108"/>
      <c r="ACZ4" s="108"/>
      <c r="ADA4" s="108"/>
      <c r="ADB4" s="108"/>
      <c r="ADC4" s="108"/>
      <c r="ADD4" s="108"/>
      <c r="ADE4" s="108"/>
      <c r="ADF4" s="108"/>
      <c r="ADG4" s="108"/>
      <c r="ADH4" s="108"/>
      <c r="ADI4" s="108"/>
      <c r="ADJ4" s="108"/>
      <c r="ADK4" s="108"/>
      <c r="ADL4" s="108"/>
      <c r="ADM4" s="108"/>
      <c r="ADN4" s="108"/>
      <c r="ADO4" s="108"/>
      <c r="ADP4" s="108"/>
      <c r="ADQ4" s="108"/>
      <c r="ADR4" s="108"/>
      <c r="ADS4" s="108"/>
      <c r="ADT4" s="108"/>
      <c r="ADU4" s="108"/>
      <c r="ADV4" s="108"/>
      <c r="ADW4" s="108"/>
      <c r="ADX4" s="108"/>
      <c r="ADY4" s="108"/>
      <c r="ADZ4" s="108"/>
      <c r="AEA4" s="108"/>
      <c r="AEB4" s="108"/>
      <c r="AEC4" s="108"/>
      <c r="AED4" s="108"/>
      <c r="AEE4" s="108"/>
      <c r="AEF4" s="108"/>
      <c r="AEG4" s="108"/>
      <c r="AEH4" s="108"/>
      <c r="AEI4" s="108"/>
      <c r="AEJ4" s="108"/>
      <c r="AEK4" s="108"/>
      <c r="AEL4" s="108"/>
      <c r="AEM4" s="108"/>
      <c r="AEN4" s="108"/>
      <c r="AEO4" s="108"/>
      <c r="AEP4" s="108"/>
      <c r="AEQ4" s="108"/>
      <c r="AER4" s="108"/>
      <c r="AES4" s="108"/>
      <c r="AET4" s="108"/>
      <c r="AEU4" s="108"/>
      <c r="AEV4" s="108"/>
      <c r="AEW4" s="108"/>
      <c r="AEX4" s="108"/>
      <c r="AEY4" s="108"/>
      <c r="AEZ4" s="108"/>
      <c r="AFA4" s="108"/>
      <c r="AFB4" s="108"/>
      <c r="AFC4" s="108"/>
      <c r="AFD4" s="108"/>
      <c r="AFE4" s="108"/>
      <c r="AFF4" s="108"/>
      <c r="AFG4" s="108"/>
      <c r="AFH4" s="108"/>
      <c r="AFI4" s="108"/>
      <c r="AFJ4" s="108"/>
      <c r="AFK4" s="108"/>
      <c r="AFL4" s="108"/>
      <c r="AFM4" s="108"/>
      <c r="AFN4" s="108"/>
      <c r="AFO4" s="108"/>
      <c r="AFP4" s="108"/>
      <c r="AFQ4" s="108"/>
      <c r="AFR4" s="108"/>
      <c r="AFS4" s="108"/>
      <c r="AFT4" s="108"/>
      <c r="AFU4" s="108"/>
      <c r="AFV4" s="108"/>
      <c r="AFW4" s="108"/>
      <c r="AFX4" s="108"/>
      <c r="AFY4" s="108"/>
      <c r="AFZ4" s="108"/>
      <c r="AGA4" s="108"/>
      <c r="AGB4" s="108"/>
      <c r="AGC4" s="108"/>
      <c r="AGD4" s="108"/>
      <c r="AGE4" s="108"/>
      <c r="AGF4" s="108"/>
      <c r="AGG4" s="108"/>
      <c r="AGH4" s="108"/>
      <c r="AGI4" s="108"/>
      <c r="AGJ4" s="108"/>
      <c r="AGK4" s="108"/>
      <c r="AGL4" s="108"/>
      <c r="AGM4" s="108"/>
      <c r="AGN4" s="108"/>
      <c r="AGO4" s="108"/>
      <c r="AGP4" s="108"/>
      <c r="AGQ4" s="108"/>
      <c r="AGR4" s="108"/>
      <c r="AGS4" s="108"/>
      <c r="AGT4" s="108"/>
      <c r="AGU4" s="108"/>
      <c r="AGV4" s="108"/>
      <c r="AGW4" s="108"/>
      <c r="AGX4" s="108"/>
      <c r="AGY4" s="108"/>
      <c r="AGZ4" s="108"/>
      <c r="AHA4" s="108"/>
      <c r="AHB4" s="108"/>
      <c r="AHC4" s="108"/>
      <c r="AHD4" s="108"/>
      <c r="AHE4" s="108"/>
      <c r="AHF4" s="108"/>
      <c r="AHG4" s="108"/>
      <c r="AHH4" s="108"/>
      <c r="AHI4" s="108"/>
      <c r="AHJ4" s="108"/>
      <c r="AHK4" s="108"/>
      <c r="AHL4" s="108"/>
      <c r="AHM4" s="108"/>
      <c r="AHN4" s="108"/>
      <c r="AHO4" s="108"/>
      <c r="AHP4" s="108"/>
      <c r="AHQ4" s="108"/>
      <c r="AHR4" s="108"/>
      <c r="AHS4" s="108"/>
      <c r="AHT4" s="108"/>
      <c r="AHU4" s="108"/>
      <c r="AHV4" s="108"/>
      <c r="AHW4" s="108"/>
      <c r="AHX4" s="108"/>
      <c r="AHY4" s="108"/>
      <c r="AHZ4" s="108"/>
      <c r="AIA4" s="108"/>
      <c r="AIB4" s="108"/>
      <c r="AIC4" s="108"/>
      <c r="AID4" s="108"/>
      <c r="AIE4" s="108"/>
      <c r="AIF4" s="108"/>
      <c r="AIG4" s="108"/>
      <c r="AIH4" s="108"/>
      <c r="AII4" s="108"/>
      <c r="AIJ4" s="108"/>
      <c r="AIK4" s="108"/>
      <c r="AIL4" s="108"/>
      <c r="AIM4" s="108"/>
      <c r="AIN4" s="108"/>
      <c r="AIO4" s="108"/>
      <c r="AIP4" s="108"/>
      <c r="AIQ4" s="108"/>
      <c r="AIR4" s="108"/>
      <c r="AIS4" s="108"/>
      <c r="AIT4" s="108"/>
      <c r="AIU4" s="108"/>
      <c r="AIV4" s="108"/>
      <c r="AIW4" s="108"/>
      <c r="AIX4" s="108"/>
      <c r="AIY4" s="108"/>
      <c r="AIZ4" s="108"/>
      <c r="AJA4" s="108"/>
      <c r="AJB4" s="108"/>
      <c r="AJC4" s="108"/>
      <c r="AJD4" s="108"/>
      <c r="AJE4" s="108"/>
      <c r="AJF4" s="108"/>
      <c r="AJG4" s="108"/>
      <c r="AJH4" s="108"/>
      <c r="AJI4" s="108"/>
      <c r="AJJ4" s="108"/>
      <c r="AJK4" s="108"/>
      <c r="AJL4" s="108"/>
      <c r="AJM4" s="108"/>
      <c r="AJN4" s="108"/>
      <c r="AJO4" s="108"/>
      <c r="AJP4" s="108"/>
      <c r="AJQ4" s="108"/>
      <c r="AJR4" s="108"/>
      <c r="AJS4" s="108"/>
      <c r="AJT4" s="108"/>
      <c r="AJU4" s="108"/>
      <c r="AJV4" s="108"/>
      <c r="AJW4" s="108"/>
      <c r="AJX4" s="108"/>
      <c r="AJY4" s="108"/>
      <c r="AJZ4" s="108"/>
      <c r="AKA4" s="108"/>
      <c r="AKB4" s="108"/>
      <c r="AKC4" s="108"/>
      <c r="AKD4" s="108"/>
      <c r="AKE4" s="108"/>
      <c r="AKF4" s="108"/>
      <c r="AKG4" s="108"/>
      <c r="AKH4" s="108"/>
      <c r="AKI4" s="108"/>
      <c r="AKJ4" s="108"/>
      <c r="AKK4" s="108"/>
      <c r="AKL4" s="108"/>
      <c r="AKM4" s="108"/>
      <c r="AKN4" s="108"/>
      <c r="AKO4" s="108"/>
      <c r="AKP4" s="108"/>
      <c r="AKQ4" s="108"/>
      <c r="AKR4" s="108"/>
      <c r="AKS4" s="108"/>
      <c r="AKT4" s="108"/>
      <c r="AKU4" s="108"/>
      <c r="AKV4" s="108"/>
      <c r="AKW4" s="108"/>
      <c r="AKX4" s="108"/>
      <c r="AKY4" s="108"/>
      <c r="AKZ4" s="108"/>
      <c r="ALA4" s="108"/>
      <c r="ALB4" s="108"/>
      <c r="ALC4" s="108"/>
      <c r="ALD4" s="108"/>
      <c r="ALE4" s="108"/>
      <c r="ALF4" s="108"/>
      <c r="ALG4" s="108"/>
      <c r="ALH4" s="108"/>
      <c r="ALI4" s="108"/>
      <c r="ALJ4" s="108"/>
      <c r="ALK4" s="108"/>
      <c r="ALL4" s="108"/>
      <c r="ALM4" s="108"/>
      <c r="ALN4" s="108"/>
      <c r="ALO4" s="108"/>
      <c r="ALP4" s="108"/>
      <c r="ALQ4" s="108"/>
      <c r="ALR4" s="108"/>
      <c r="ALS4" s="108"/>
      <c r="ALT4" s="108"/>
      <c r="ALU4" s="108"/>
      <c r="ALV4" s="108"/>
      <c r="ALW4" s="108"/>
      <c r="ALX4" s="108"/>
      <c r="ALY4" s="108"/>
      <c r="ALZ4" s="108"/>
      <c r="AMA4" s="108"/>
      <c r="AMB4" s="108"/>
      <c r="AMC4" s="108"/>
      <c r="AMD4" s="108"/>
      <c r="AME4" s="108"/>
      <c r="AMF4" s="108"/>
      <c r="AMG4" s="108"/>
      <c r="AMH4" s="108"/>
      <c r="AMI4" s="108"/>
      <c r="AMJ4" s="108"/>
      <c r="AMK4" s="108"/>
      <c r="AML4" s="108"/>
      <c r="AMM4" s="108"/>
    </row>
    <row r="5" spans="1:1027" s="180" customFormat="1" ht="25.5" x14ac:dyDescent="0.2">
      <c r="A5" s="186" t="s">
        <v>321</v>
      </c>
      <c r="B5" s="235" t="s">
        <v>208</v>
      </c>
      <c r="C5" s="124" t="s">
        <v>1</v>
      </c>
      <c r="D5" s="125" t="s">
        <v>398</v>
      </c>
      <c r="E5" s="125" t="s">
        <v>399</v>
      </c>
      <c r="F5" s="125" t="s">
        <v>400</v>
      </c>
      <c r="G5" s="125" t="s">
        <v>401</v>
      </c>
      <c r="H5" s="125" t="s">
        <v>402</v>
      </c>
      <c r="I5" s="125" t="s">
        <v>403</v>
      </c>
      <c r="J5" s="125" t="s">
        <v>404</v>
      </c>
      <c r="K5" s="125" t="s">
        <v>405</v>
      </c>
      <c r="L5" s="125" t="s">
        <v>406</v>
      </c>
      <c r="M5" s="125" t="s">
        <v>407</v>
      </c>
      <c r="N5" s="125" t="s">
        <v>408</v>
      </c>
      <c r="O5" s="125" t="s">
        <v>409</v>
      </c>
      <c r="P5" s="329" t="s">
        <v>410</v>
      </c>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c r="AMK5" s="108"/>
      <c r="AML5" s="108"/>
      <c r="AMM5" s="108"/>
    </row>
    <row r="6" spans="1:1027" s="180" customFormat="1" ht="12.75" x14ac:dyDescent="0.2">
      <c r="A6" s="361"/>
      <c r="B6" s="362" t="s">
        <v>444</v>
      </c>
      <c r="C6" s="167"/>
      <c r="D6" s="188"/>
      <c r="E6" s="168"/>
      <c r="F6" s="168"/>
      <c r="G6" s="168"/>
      <c r="H6" s="168"/>
      <c r="I6" s="168"/>
      <c r="J6" s="168"/>
      <c r="K6" s="168"/>
      <c r="L6" s="168"/>
      <c r="M6" s="168"/>
      <c r="N6" s="168"/>
      <c r="O6" s="168"/>
      <c r="P6" s="363"/>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row>
    <row r="7" spans="1:1027" s="180" customFormat="1" ht="12.75" x14ac:dyDescent="0.2">
      <c r="A7" s="246">
        <v>1</v>
      </c>
      <c r="B7" s="247" t="str">
        <f>VLOOKUP($A7,'1.2.2'!$B$8:$T$119,5+COLUMN()-COLUMN($B7),FALSE)</f>
        <v>Fédération Française de football</v>
      </c>
      <c r="C7" s="248">
        <v>166997</v>
      </c>
      <c r="D7" s="249">
        <v>4197</v>
      </c>
      <c r="E7" s="250">
        <v>9086</v>
      </c>
      <c r="F7" s="250">
        <v>11934</v>
      </c>
      <c r="G7" s="250">
        <v>20054</v>
      </c>
      <c r="H7" s="250">
        <v>39938</v>
      </c>
      <c r="I7" s="250">
        <v>5873</v>
      </c>
      <c r="J7" s="250">
        <v>29491</v>
      </c>
      <c r="K7" s="250">
        <v>5986</v>
      </c>
      <c r="L7" s="250">
        <v>3116</v>
      </c>
      <c r="M7" s="250">
        <v>6272</v>
      </c>
      <c r="N7" s="250">
        <v>9721</v>
      </c>
      <c r="O7" s="250">
        <v>12206</v>
      </c>
      <c r="P7" s="251">
        <v>9123</v>
      </c>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c r="AMK7" s="108"/>
      <c r="AML7" s="108"/>
      <c r="AMM7" s="108"/>
    </row>
    <row r="8" spans="1:1027" s="180" customFormat="1" ht="12.75" x14ac:dyDescent="0.2">
      <c r="A8" s="246">
        <v>2</v>
      </c>
      <c r="B8" s="247" t="str">
        <f>VLOOKUP($A8,'1.2.2'!$B$8:$T$119,5+COLUMN()-COLUMN($B8),FALSE)</f>
        <v>Union nationale du sport scolaire (UNSS)</v>
      </c>
      <c r="C8" s="248">
        <v>110708</v>
      </c>
      <c r="D8" s="249">
        <v>3598</v>
      </c>
      <c r="E8" s="250">
        <v>7057</v>
      </c>
      <c r="F8" s="250">
        <v>7357</v>
      </c>
      <c r="G8" s="250">
        <v>9203</v>
      </c>
      <c r="H8" s="250">
        <v>23332</v>
      </c>
      <c r="I8" s="250">
        <v>5351</v>
      </c>
      <c r="J8" s="250">
        <v>17974</v>
      </c>
      <c r="K8" s="250">
        <v>3346</v>
      </c>
      <c r="L8" s="250">
        <v>1902</v>
      </c>
      <c r="M8" s="250">
        <v>6143</v>
      </c>
      <c r="N8" s="250">
        <v>9501</v>
      </c>
      <c r="O8" s="250">
        <v>8771</v>
      </c>
      <c r="P8" s="251">
        <v>7173</v>
      </c>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c r="AMK8" s="108"/>
      <c r="AML8" s="108"/>
      <c r="AMM8" s="108"/>
    </row>
    <row r="9" spans="1:1027" s="180" customFormat="1" ht="12.75" x14ac:dyDescent="0.2">
      <c r="A9" s="246">
        <v>3</v>
      </c>
      <c r="B9" s="247" t="str">
        <f>VLOOKUP($A9,'1.2.2'!$B$8:$T$119,5+COLUMN()-COLUMN($B9),FALSE)</f>
        <v>Fédération Française de tennis</v>
      </c>
      <c r="C9" s="248">
        <v>90761</v>
      </c>
      <c r="D9" s="249">
        <v>2115</v>
      </c>
      <c r="E9" s="250">
        <v>4745</v>
      </c>
      <c r="F9" s="250">
        <v>2872</v>
      </c>
      <c r="G9" s="250">
        <v>11531</v>
      </c>
      <c r="H9" s="250">
        <v>26035</v>
      </c>
      <c r="I9" s="250">
        <v>3080</v>
      </c>
      <c r="J9" s="250">
        <v>20239</v>
      </c>
      <c r="K9" s="250">
        <v>2059</v>
      </c>
      <c r="L9" s="250">
        <v>744</v>
      </c>
      <c r="M9" s="250">
        <v>2997</v>
      </c>
      <c r="N9" s="250">
        <v>5760</v>
      </c>
      <c r="O9" s="250">
        <v>5333</v>
      </c>
      <c r="P9" s="251">
        <v>3251</v>
      </c>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c r="AMK9" s="108"/>
      <c r="AML9" s="108"/>
      <c r="AMM9" s="108"/>
    </row>
    <row r="10" spans="1:1027" s="180" customFormat="1" ht="12.75" x14ac:dyDescent="0.2">
      <c r="A10" s="246">
        <v>4</v>
      </c>
      <c r="B10" s="247" t="str">
        <f>VLOOKUP($A10,'1.2.2'!$B$8:$T$119,5+COLUMN()-COLUMN($B10),FALSE)</f>
        <v>Fédération Française de rugby</v>
      </c>
      <c r="C10" s="248">
        <v>72203</v>
      </c>
      <c r="D10" s="249">
        <v>3195</v>
      </c>
      <c r="E10" s="250">
        <v>5306</v>
      </c>
      <c r="F10" s="250">
        <v>2815</v>
      </c>
      <c r="G10" s="250">
        <v>4003</v>
      </c>
      <c r="H10" s="250">
        <v>17048</v>
      </c>
      <c r="I10" s="250">
        <v>5014</v>
      </c>
      <c r="J10" s="250">
        <v>9303</v>
      </c>
      <c r="K10" s="250">
        <v>2910</v>
      </c>
      <c r="L10" s="250">
        <v>519</v>
      </c>
      <c r="M10" s="250">
        <v>5178</v>
      </c>
      <c r="N10" s="250">
        <v>6034</v>
      </c>
      <c r="O10" s="250">
        <v>6299</v>
      </c>
      <c r="P10" s="251">
        <v>4579</v>
      </c>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c r="AMK10" s="108"/>
      <c r="AML10" s="108"/>
      <c r="AMM10" s="108"/>
    </row>
    <row r="11" spans="1:1027" s="180" customFormat="1" ht="12.75" x14ac:dyDescent="0.2">
      <c r="A11" s="246">
        <v>5</v>
      </c>
      <c r="B11" s="247" t="str">
        <f>VLOOKUP($A11,'1.2.2'!$B$8:$T$119,5+COLUMN()-COLUMN($B11),FALSE)</f>
        <v>Fédération Française de pétanque et jeu provençal</v>
      </c>
      <c r="C11" s="248">
        <v>60631</v>
      </c>
      <c r="D11" s="249">
        <v>2610</v>
      </c>
      <c r="E11" s="250">
        <v>4609</v>
      </c>
      <c r="F11" s="250">
        <v>4193</v>
      </c>
      <c r="G11" s="250">
        <v>6699</v>
      </c>
      <c r="H11" s="250">
        <v>12055</v>
      </c>
      <c r="I11" s="250">
        <v>2955</v>
      </c>
      <c r="J11" s="250">
        <v>9819</v>
      </c>
      <c r="K11" s="250">
        <v>2420</v>
      </c>
      <c r="L11" s="250">
        <v>1032</v>
      </c>
      <c r="M11" s="250">
        <v>1716</v>
      </c>
      <c r="N11" s="250">
        <v>4537</v>
      </c>
      <c r="O11" s="250">
        <v>4560</v>
      </c>
      <c r="P11" s="251">
        <v>3426</v>
      </c>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c r="AMK11" s="108"/>
      <c r="AML11" s="108"/>
      <c r="AMM11" s="108"/>
    </row>
    <row r="12" spans="1:1027" s="180" customFormat="1" ht="12.75" x14ac:dyDescent="0.2">
      <c r="A12" s="246">
        <v>6</v>
      </c>
      <c r="B12" s="247" t="str">
        <f>VLOOKUP($A12,'1.2.2'!$B$8:$T$119,5+COLUMN()-COLUMN($B12),FALSE)</f>
        <v>Fédération Française d'équitation</v>
      </c>
      <c r="C12" s="248">
        <v>59106</v>
      </c>
      <c r="D12" s="249">
        <v>1627</v>
      </c>
      <c r="E12" s="250">
        <v>3512</v>
      </c>
      <c r="F12" s="250">
        <v>3018</v>
      </c>
      <c r="G12" s="250">
        <v>8132</v>
      </c>
      <c r="H12" s="250">
        <v>13839</v>
      </c>
      <c r="I12" s="250">
        <v>2333</v>
      </c>
      <c r="J12" s="250">
        <v>10000</v>
      </c>
      <c r="K12" s="250">
        <v>2211</v>
      </c>
      <c r="L12" s="250">
        <v>817</v>
      </c>
      <c r="M12" s="250">
        <v>2193</v>
      </c>
      <c r="N12" s="250">
        <v>3989</v>
      </c>
      <c r="O12" s="250">
        <v>4344</v>
      </c>
      <c r="P12" s="251">
        <v>3091</v>
      </c>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c r="AMK12" s="108"/>
      <c r="AML12" s="108"/>
      <c r="AMM12" s="108"/>
    </row>
    <row r="13" spans="1:1027" s="180" customFormat="1" ht="12.75" x14ac:dyDescent="0.2">
      <c r="A13" s="246">
        <v>7</v>
      </c>
      <c r="B13" s="247" t="str">
        <f>VLOOKUP($A13,'1.2.2'!$B$8:$T$119,5+COLUMN()-COLUMN($B13),FALSE)</f>
        <v>Fédération Française d'éducation physique et de gymnastique volontaire</v>
      </c>
      <c r="C13" s="248">
        <v>58888</v>
      </c>
      <c r="D13" s="249">
        <v>1483</v>
      </c>
      <c r="E13" s="250">
        <v>1838</v>
      </c>
      <c r="F13" s="250">
        <v>1800</v>
      </c>
      <c r="G13" s="250">
        <v>9023</v>
      </c>
      <c r="H13" s="250">
        <v>17739</v>
      </c>
      <c r="I13" s="250">
        <v>2400</v>
      </c>
      <c r="J13" s="250">
        <v>4688</v>
      </c>
      <c r="K13" s="250">
        <v>2044</v>
      </c>
      <c r="L13" s="250">
        <v>1921</v>
      </c>
      <c r="M13" s="250">
        <v>1429</v>
      </c>
      <c r="N13" s="250">
        <v>8093</v>
      </c>
      <c r="O13" s="250">
        <v>4619</v>
      </c>
      <c r="P13" s="251">
        <v>1811</v>
      </c>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c r="AMK13" s="108"/>
      <c r="AML13" s="108"/>
      <c r="AMM13" s="108"/>
    </row>
    <row r="14" spans="1:1027" s="180" customFormat="1" ht="12.75" x14ac:dyDescent="0.2">
      <c r="A14" s="246">
        <v>8</v>
      </c>
      <c r="B14" s="247" t="str">
        <f>VLOOKUP($A14,'1.2.2'!$B$8:$T$119,5+COLUMN()-COLUMN($B14),FALSE)</f>
        <v>Union sportive de l'enseignement du premier degré</v>
      </c>
      <c r="C14" s="248">
        <v>51812</v>
      </c>
      <c r="D14" s="249">
        <v>3477</v>
      </c>
      <c r="E14" s="250">
        <v>4964</v>
      </c>
      <c r="F14" s="250">
        <v>5337</v>
      </c>
      <c r="G14" s="250">
        <v>6645</v>
      </c>
      <c r="H14" s="250">
        <v>3180</v>
      </c>
      <c r="I14" s="250">
        <v>1809</v>
      </c>
      <c r="J14" s="250">
        <v>3830</v>
      </c>
      <c r="K14" s="250">
        <v>3465</v>
      </c>
      <c r="L14" s="250">
        <v>3347</v>
      </c>
      <c r="M14" s="250">
        <v>952</v>
      </c>
      <c r="N14" s="250">
        <v>2737</v>
      </c>
      <c r="O14" s="250">
        <v>7462</v>
      </c>
      <c r="P14" s="251">
        <v>4607</v>
      </c>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c r="AMK14" s="108"/>
      <c r="AML14" s="108"/>
      <c r="AMM14" s="108"/>
    </row>
    <row r="15" spans="1:1027" s="180" customFormat="1" ht="12.75" x14ac:dyDescent="0.2">
      <c r="A15" s="246">
        <v>9</v>
      </c>
      <c r="B15" s="247" t="str">
        <f>VLOOKUP($A15,'1.2.2'!$B$8:$T$119,5+COLUMN()-COLUMN($B15),FALSE)</f>
        <v>Fédération Française de judo-jujitsu et disciplines associées</v>
      </c>
      <c r="C15" s="248">
        <v>46367</v>
      </c>
      <c r="D15" s="249">
        <v>1186</v>
      </c>
      <c r="E15" s="250">
        <v>3022</v>
      </c>
      <c r="F15" s="250">
        <v>1883</v>
      </c>
      <c r="G15" s="250">
        <v>4857</v>
      </c>
      <c r="H15" s="250">
        <v>13549</v>
      </c>
      <c r="I15" s="250">
        <v>1775</v>
      </c>
      <c r="J15" s="250">
        <v>6964</v>
      </c>
      <c r="K15" s="250">
        <v>1332</v>
      </c>
      <c r="L15" s="250">
        <v>602</v>
      </c>
      <c r="M15" s="250">
        <v>1919</v>
      </c>
      <c r="N15" s="250">
        <v>3833</v>
      </c>
      <c r="O15" s="250">
        <v>2972</v>
      </c>
      <c r="P15" s="251">
        <v>2473</v>
      </c>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c r="AMK15" s="108"/>
      <c r="AML15" s="108"/>
      <c r="AMM15" s="108"/>
    </row>
    <row r="16" spans="1:1027" s="180" customFormat="1" ht="12.75" x14ac:dyDescent="0.2">
      <c r="A16" s="223">
        <v>10</v>
      </c>
      <c r="B16" s="259" t="str">
        <f>VLOOKUP($A16,'1.2.2'!$B$8:$T$119,5+COLUMN()-COLUMN($B16),FALSE)</f>
        <v>Fédération Française de basketball</v>
      </c>
      <c r="C16" s="258">
        <v>36148</v>
      </c>
      <c r="D16" s="260">
        <v>1416</v>
      </c>
      <c r="E16" s="261">
        <v>905</v>
      </c>
      <c r="F16" s="261">
        <v>2371</v>
      </c>
      <c r="G16" s="261">
        <v>3024</v>
      </c>
      <c r="H16" s="261">
        <v>10354</v>
      </c>
      <c r="I16" s="261">
        <v>2557</v>
      </c>
      <c r="J16" s="261">
        <v>5138</v>
      </c>
      <c r="K16" s="261">
        <v>797</v>
      </c>
      <c r="L16" s="261">
        <v>176</v>
      </c>
      <c r="M16" s="261">
        <v>2295</v>
      </c>
      <c r="N16" s="261">
        <v>2605</v>
      </c>
      <c r="O16" s="261">
        <v>2608</v>
      </c>
      <c r="P16" s="262">
        <v>1902</v>
      </c>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c r="AMK16" s="108"/>
      <c r="AML16" s="108"/>
      <c r="AMM16" s="108"/>
    </row>
    <row r="17" spans="1:1027" s="180" customFormat="1" ht="12.75" x14ac:dyDescent="0.2">
      <c r="A17" s="361"/>
      <c r="B17" s="362" t="s">
        <v>447</v>
      </c>
      <c r="C17" s="167"/>
      <c r="D17" s="188"/>
      <c r="E17" s="168"/>
      <c r="F17" s="168"/>
      <c r="G17" s="168"/>
      <c r="H17" s="168"/>
      <c r="I17" s="168"/>
      <c r="J17" s="168"/>
      <c r="K17" s="168"/>
      <c r="L17" s="168"/>
      <c r="M17" s="168"/>
      <c r="N17" s="168"/>
      <c r="O17" s="168"/>
      <c r="P17" s="363"/>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row>
    <row r="18" spans="1:1027" s="180" customFormat="1" ht="12.75" x14ac:dyDescent="0.2">
      <c r="A18" s="246">
        <v>1</v>
      </c>
      <c r="B18" s="247" t="str">
        <f>VLOOKUP($A18,'1.2.2'!$A$8:$T$119,6+COLUMN()-COLUMN($B18),FALSE)</f>
        <v>Fédération Française de football</v>
      </c>
      <c r="C18" s="248">
        <v>166997</v>
      </c>
      <c r="D18" s="249">
        <v>4197</v>
      </c>
      <c r="E18" s="250">
        <v>9086</v>
      </c>
      <c r="F18" s="250">
        <v>11934</v>
      </c>
      <c r="G18" s="250">
        <v>20054</v>
      </c>
      <c r="H18" s="250">
        <v>39938</v>
      </c>
      <c r="I18" s="250">
        <v>5873</v>
      </c>
      <c r="J18" s="250">
        <v>29491</v>
      </c>
      <c r="K18" s="250">
        <v>5986</v>
      </c>
      <c r="L18" s="250">
        <v>3116</v>
      </c>
      <c r="M18" s="250">
        <v>6272</v>
      </c>
      <c r="N18" s="250">
        <v>9721</v>
      </c>
      <c r="O18" s="250">
        <v>12206</v>
      </c>
      <c r="P18" s="251">
        <v>9123</v>
      </c>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c r="AMK18" s="108"/>
      <c r="AML18" s="108"/>
      <c r="AMM18" s="108"/>
    </row>
    <row r="19" spans="1:1027" s="180" customFormat="1" ht="12.75" x14ac:dyDescent="0.2">
      <c r="A19" s="246">
        <v>2</v>
      </c>
      <c r="B19" s="247" t="str">
        <f>VLOOKUP($A19,'1.2.2'!$A$8:$T$119,6+COLUMN()-COLUMN($B19),FALSE)</f>
        <v>Fédération Française de tennis</v>
      </c>
      <c r="C19" s="248">
        <v>90761</v>
      </c>
      <c r="D19" s="249">
        <v>2115</v>
      </c>
      <c r="E19" s="250">
        <v>4745</v>
      </c>
      <c r="F19" s="250">
        <v>2872</v>
      </c>
      <c r="G19" s="250">
        <v>11531</v>
      </c>
      <c r="H19" s="250">
        <v>26035</v>
      </c>
      <c r="I19" s="250">
        <v>3080</v>
      </c>
      <c r="J19" s="250">
        <v>20239</v>
      </c>
      <c r="K19" s="250">
        <v>2059</v>
      </c>
      <c r="L19" s="250">
        <v>744</v>
      </c>
      <c r="M19" s="250">
        <v>2997</v>
      </c>
      <c r="N19" s="250">
        <v>5760</v>
      </c>
      <c r="O19" s="250">
        <v>5333</v>
      </c>
      <c r="P19" s="251">
        <v>3251</v>
      </c>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c r="AMK19" s="108"/>
      <c r="AML19" s="108"/>
      <c r="AMM19" s="108"/>
    </row>
    <row r="20" spans="1:1027" s="180" customFormat="1" ht="12.75" x14ac:dyDescent="0.2">
      <c r="A20" s="246">
        <v>3</v>
      </c>
      <c r="B20" s="247" t="str">
        <f>VLOOKUP($A20,'1.2.2'!$A$8:$T$119,6+COLUMN()-COLUMN($B20),FALSE)</f>
        <v>Fédération Française de rugby</v>
      </c>
      <c r="C20" s="248">
        <v>72203</v>
      </c>
      <c r="D20" s="249">
        <v>3195</v>
      </c>
      <c r="E20" s="250">
        <v>5306</v>
      </c>
      <c r="F20" s="250">
        <v>2815</v>
      </c>
      <c r="G20" s="250">
        <v>4003</v>
      </c>
      <c r="H20" s="250">
        <v>17048</v>
      </c>
      <c r="I20" s="250">
        <v>5014</v>
      </c>
      <c r="J20" s="250">
        <v>9303</v>
      </c>
      <c r="K20" s="250">
        <v>2910</v>
      </c>
      <c r="L20" s="250">
        <v>519</v>
      </c>
      <c r="M20" s="250">
        <v>5178</v>
      </c>
      <c r="N20" s="250">
        <v>6034</v>
      </c>
      <c r="O20" s="250">
        <v>6299</v>
      </c>
      <c r="P20" s="251">
        <v>4579</v>
      </c>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c r="AMK20" s="108"/>
      <c r="AML20" s="108"/>
      <c r="AMM20" s="108"/>
    </row>
    <row r="21" spans="1:1027" s="180" customFormat="1" ht="12.75" x14ac:dyDescent="0.2">
      <c r="A21" s="246">
        <v>4</v>
      </c>
      <c r="B21" s="247" t="str">
        <f>VLOOKUP($A21,'1.2.2'!$A$8:$T$119,6+COLUMN()-COLUMN($B21),FALSE)</f>
        <v>Fédération Française de pétanque et jeu provençal</v>
      </c>
      <c r="C21" s="248">
        <v>60631</v>
      </c>
      <c r="D21" s="249">
        <v>2610</v>
      </c>
      <c r="E21" s="250">
        <v>4609</v>
      </c>
      <c r="F21" s="250">
        <v>4193</v>
      </c>
      <c r="G21" s="250">
        <v>6699</v>
      </c>
      <c r="H21" s="250">
        <v>12055</v>
      </c>
      <c r="I21" s="250">
        <v>2955</v>
      </c>
      <c r="J21" s="250">
        <v>9819</v>
      </c>
      <c r="K21" s="250">
        <v>2420</v>
      </c>
      <c r="L21" s="250">
        <v>1032</v>
      </c>
      <c r="M21" s="250">
        <v>1716</v>
      </c>
      <c r="N21" s="250">
        <v>4537</v>
      </c>
      <c r="O21" s="250">
        <v>4560</v>
      </c>
      <c r="P21" s="251">
        <v>3426</v>
      </c>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c r="AMK21" s="108"/>
      <c r="AML21" s="108"/>
      <c r="AMM21" s="108"/>
    </row>
    <row r="22" spans="1:1027" s="180" customFormat="1" ht="12.75" x14ac:dyDescent="0.2">
      <c r="A22" s="246">
        <v>5</v>
      </c>
      <c r="B22" s="247" t="str">
        <f>VLOOKUP($A22,'1.2.2'!$A$8:$T$119,6+COLUMN()-COLUMN($B22),FALSE)</f>
        <v>Fédération Française d'équitation</v>
      </c>
      <c r="C22" s="248">
        <v>59106</v>
      </c>
      <c r="D22" s="249">
        <v>1627</v>
      </c>
      <c r="E22" s="250">
        <v>3512</v>
      </c>
      <c r="F22" s="250">
        <v>3018</v>
      </c>
      <c r="G22" s="250">
        <v>8132</v>
      </c>
      <c r="H22" s="250">
        <v>13839</v>
      </c>
      <c r="I22" s="250">
        <v>2333</v>
      </c>
      <c r="J22" s="250">
        <v>10000</v>
      </c>
      <c r="K22" s="250">
        <v>2211</v>
      </c>
      <c r="L22" s="250">
        <v>817</v>
      </c>
      <c r="M22" s="250">
        <v>2193</v>
      </c>
      <c r="N22" s="250">
        <v>3989</v>
      </c>
      <c r="O22" s="250">
        <v>4344</v>
      </c>
      <c r="P22" s="251">
        <v>3091</v>
      </c>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c r="AMK22" s="108"/>
      <c r="AML22" s="108"/>
      <c r="AMM22" s="108"/>
    </row>
    <row r="23" spans="1:1027" s="180" customFormat="1" ht="12.75" x14ac:dyDescent="0.2">
      <c r="A23" s="246">
        <v>6</v>
      </c>
      <c r="B23" s="247" t="str">
        <f>VLOOKUP($A23,'1.2.2'!$A$8:$T$119,6+COLUMN()-COLUMN($B23),FALSE)</f>
        <v>Fédération Française de judo-jujitsu et disciplines associées</v>
      </c>
      <c r="C23" s="248">
        <v>46367</v>
      </c>
      <c r="D23" s="249">
        <v>1186</v>
      </c>
      <c r="E23" s="250">
        <v>3022</v>
      </c>
      <c r="F23" s="250">
        <v>1883</v>
      </c>
      <c r="G23" s="250">
        <v>4857</v>
      </c>
      <c r="H23" s="250">
        <v>13549</v>
      </c>
      <c r="I23" s="250">
        <v>1775</v>
      </c>
      <c r="J23" s="250">
        <v>6964</v>
      </c>
      <c r="K23" s="250">
        <v>1332</v>
      </c>
      <c r="L23" s="250">
        <v>602</v>
      </c>
      <c r="M23" s="250">
        <v>1919</v>
      </c>
      <c r="N23" s="250">
        <v>3833</v>
      </c>
      <c r="O23" s="250">
        <v>2972</v>
      </c>
      <c r="P23" s="251">
        <v>2473</v>
      </c>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row>
    <row r="24" spans="1:1027" s="180" customFormat="1" ht="12.75" x14ac:dyDescent="0.2">
      <c r="A24" s="246">
        <v>7</v>
      </c>
      <c r="B24" s="247" t="str">
        <f>VLOOKUP($A24,'1.2.2'!$A$8:$T$119,6+COLUMN()-COLUMN($B24),FALSE)</f>
        <v>Fédération Française de basketball</v>
      </c>
      <c r="C24" s="248">
        <v>36148</v>
      </c>
      <c r="D24" s="249">
        <v>1416</v>
      </c>
      <c r="E24" s="250">
        <v>905</v>
      </c>
      <c r="F24" s="250">
        <v>2371</v>
      </c>
      <c r="G24" s="250">
        <v>3024</v>
      </c>
      <c r="H24" s="250">
        <v>10354</v>
      </c>
      <c r="I24" s="250">
        <v>2557</v>
      </c>
      <c r="J24" s="250">
        <v>5138</v>
      </c>
      <c r="K24" s="250">
        <v>797</v>
      </c>
      <c r="L24" s="250">
        <v>176</v>
      </c>
      <c r="M24" s="250">
        <v>2295</v>
      </c>
      <c r="N24" s="250">
        <v>2605</v>
      </c>
      <c r="O24" s="250">
        <v>2608</v>
      </c>
      <c r="P24" s="251">
        <v>1902</v>
      </c>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c r="AMK24" s="108"/>
      <c r="AML24" s="108"/>
      <c r="AMM24" s="108"/>
    </row>
    <row r="25" spans="1:1027" s="180" customFormat="1" ht="12.75" x14ac:dyDescent="0.2">
      <c r="A25" s="246">
        <v>8</v>
      </c>
      <c r="B25" s="247" t="str">
        <f>VLOOKUP($A25,'1.2.2'!$A$8:$T$119,6+COLUMN()-COLUMN($B25),FALSE)</f>
        <v>Fédération Française de golf</v>
      </c>
      <c r="C25" s="248">
        <v>31507</v>
      </c>
      <c r="D25" s="249">
        <v>656</v>
      </c>
      <c r="E25" s="250">
        <v>970</v>
      </c>
      <c r="F25" s="250">
        <v>814</v>
      </c>
      <c r="G25" s="250">
        <v>3759</v>
      </c>
      <c r="H25" s="250">
        <v>11570</v>
      </c>
      <c r="I25" s="250">
        <v>1173</v>
      </c>
      <c r="J25" s="250">
        <v>4806</v>
      </c>
      <c r="K25" s="250">
        <v>909</v>
      </c>
      <c r="L25" s="250">
        <v>183</v>
      </c>
      <c r="M25" s="250">
        <v>1427</v>
      </c>
      <c r="N25" s="250">
        <v>1811</v>
      </c>
      <c r="O25" s="250">
        <v>2212</v>
      </c>
      <c r="P25" s="251">
        <v>1217</v>
      </c>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c r="AMK25" s="108"/>
      <c r="AML25" s="108"/>
      <c r="AMM25" s="108"/>
    </row>
    <row r="26" spans="1:1027" s="180" customFormat="1" ht="12.75" x14ac:dyDescent="0.2">
      <c r="A26" s="246">
        <v>9</v>
      </c>
      <c r="B26" s="247" t="str">
        <f>VLOOKUP($A26,'1.2.2'!$A$8:$T$119,6+COLUMN()-COLUMN($B26),FALSE)</f>
        <v>Fédération Française de la randonnée pédestre</v>
      </c>
      <c r="C26" s="248">
        <v>30140</v>
      </c>
      <c r="D26" s="249">
        <v>923</v>
      </c>
      <c r="E26" s="250">
        <v>2052</v>
      </c>
      <c r="F26" s="250">
        <v>3599</v>
      </c>
      <c r="G26" s="250">
        <v>3384</v>
      </c>
      <c r="H26" s="250">
        <v>3145</v>
      </c>
      <c r="I26" s="250">
        <v>1228</v>
      </c>
      <c r="J26" s="250">
        <v>4443</v>
      </c>
      <c r="K26" s="250">
        <v>1335</v>
      </c>
      <c r="L26" s="250">
        <v>677</v>
      </c>
      <c r="M26" s="250">
        <v>698</v>
      </c>
      <c r="N26" s="250">
        <v>4623</v>
      </c>
      <c r="O26" s="250">
        <v>2963</v>
      </c>
      <c r="P26" s="251">
        <v>1070</v>
      </c>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c r="AMK26" s="108"/>
      <c r="AML26" s="108"/>
      <c r="AMM26" s="108"/>
    </row>
    <row r="27" spans="1:1027" s="180" customFormat="1" ht="12.75" x14ac:dyDescent="0.2">
      <c r="A27" s="223">
        <v>10</v>
      </c>
      <c r="B27" s="259" t="str">
        <f>VLOOKUP($A27,'1.2.2'!$A$8:$T$119,6+COLUMN()-COLUMN($B27),FALSE)</f>
        <v>Fédération Française d'athlétisme</v>
      </c>
      <c r="C27" s="258">
        <v>25126</v>
      </c>
      <c r="D27" s="260">
        <v>302</v>
      </c>
      <c r="E27" s="261">
        <v>1675</v>
      </c>
      <c r="F27" s="261">
        <v>1223</v>
      </c>
      <c r="G27" s="261">
        <v>3655</v>
      </c>
      <c r="H27" s="261">
        <v>5638</v>
      </c>
      <c r="I27" s="261">
        <v>722</v>
      </c>
      <c r="J27" s="261">
        <v>4358</v>
      </c>
      <c r="K27" s="261">
        <v>677</v>
      </c>
      <c r="L27" s="261">
        <v>517</v>
      </c>
      <c r="M27" s="261">
        <v>1491</v>
      </c>
      <c r="N27" s="261">
        <v>1305</v>
      </c>
      <c r="O27" s="261">
        <v>2523</v>
      </c>
      <c r="P27" s="262">
        <v>1040</v>
      </c>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c r="AMK27" s="108"/>
      <c r="AML27" s="108"/>
      <c r="AMM27" s="108"/>
    </row>
    <row r="28" spans="1:1027" s="343" customFormat="1" x14ac:dyDescent="0.2">
      <c r="A28" s="108"/>
      <c r="B28" s="108"/>
      <c r="C28" s="108"/>
      <c r="D28" s="108"/>
      <c r="E28" s="108"/>
      <c r="F28" s="108"/>
      <c r="G28" s="108"/>
      <c r="H28" s="108"/>
      <c r="I28" s="108"/>
      <c r="J28" s="108"/>
      <c r="K28" s="108"/>
      <c r="L28" s="108"/>
      <c r="M28" s="108"/>
      <c r="N28" s="108"/>
      <c r="O28" s="108"/>
      <c r="P28" s="108"/>
      <c r="Q28" s="108"/>
    </row>
    <row r="29" spans="1:1027" s="343" customFormat="1" x14ac:dyDescent="0.2">
      <c r="A29" s="201" t="s">
        <v>197</v>
      </c>
      <c r="B29" s="108" t="s">
        <v>198</v>
      </c>
      <c r="C29" s="108"/>
      <c r="D29" s="108"/>
      <c r="E29" s="108"/>
      <c r="F29" s="108"/>
      <c r="G29" s="108"/>
      <c r="H29" s="108"/>
      <c r="I29" s="108"/>
      <c r="J29" s="108"/>
      <c r="K29" s="108"/>
      <c r="L29" s="108"/>
      <c r="M29" s="108"/>
      <c r="N29" s="108"/>
      <c r="O29" s="108"/>
      <c r="P29" s="108"/>
      <c r="Q29" s="108"/>
    </row>
    <row r="30" spans="1:1027" s="343" customFormat="1" x14ac:dyDescent="0.2">
      <c r="A30" s="108" t="s">
        <v>472</v>
      </c>
      <c r="B30" s="108"/>
    </row>
    <row r="31" spans="1:1027" s="343" customFormat="1" x14ac:dyDescent="0.2">
      <c r="A31" s="108"/>
      <c r="B31" s="108"/>
    </row>
    <row r="32" spans="1:1027" s="343" customFormat="1" x14ac:dyDescent="0.2">
      <c r="A32" s="108"/>
      <c r="B32" s="108"/>
    </row>
    <row r="33" spans="1:2" s="343" customFormat="1" x14ac:dyDescent="0.2">
      <c r="A33" s="108"/>
      <c r="B33" s="108"/>
    </row>
    <row r="51" spans="16:16" x14ac:dyDescent="0.2">
      <c r="P51" s="343" t="s">
        <v>128</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6" firstPageNumber="0" orientation="landscape" verticalDpi="0" r:id="rId1"/>
  <headerFooter>
    <oddFooter>&amp;CPage &amp;P de &amp;N</oddFooter>
  </headerFooter>
  <colBreaks count="1" manualBreakCount="1">
    <brk id="7" min="1" max="1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33"/>
  <sheetViews>
    <sheetView showGridLines="0" topLeftCell="B1" zoomScale="85" zoomScaleNormal="85" zoomScaleSheetLayoutView="85" workbookViewId="0">
      <selection activeCell="C9" sqref="C9"/>
    </sheetView>
  </sheetViews>
  <sheetFormatPr baseColWidth="10" defaultColWidth="8.625" defaultRowHeight="12.75" x14ac:dyDescent="0.2"/>
  <cols>
    <col min="1" max="1" width="51.5" style="181" customWidth="1"/>
    <col min="2" max="17" width="13.75" style="181" customWidth="1"/>
    <col min="18" max="1030" width="8.625" style="181"/>
    <col min="1031" max="16384" width="8.625" style="182"/>
  </cols>
  <sheetData>
    <row r="1" spans="1:17" s="181" customFormat="1" ht="15" x14ac:dyDescent="0.2">
      <c r="A1" s="20" t="s">
        <v>39</v>
      </c>
      <c r="B1" s="118"/>
      <c r="C1" s="280"/>
      <c r="D1" s="182"/>
      <c r="E1" s="182"/>
      <c r="F1" s="182"/>
    </row>
    <row r="2" spans="1:17" s="181" customFormat="1" x14ac:dyDescent="0.2">
      <c r="A2" s="281"/>
      <c r="B2" s="118"/>
      <c r="C2" s="280"/>
      <c r="D2" s="182"/>
      <c r="E2" s="182"/>
      <c r="F2" s="182"/>
    </row>
    <row r="3" spans="1:17" s="181" customFormat="1" x14ac:dyDescent="0.2">
      <c r="A3" s="122" t="s">
        <v>322</v>
      </c>
      <c r="B3" s="122"/>
      <c r="C3" s="282"/>
      <c r="D3" s="182"/>
      <c r="E3" s="182"/>
      <c r="F3" s="182"/>
    </row>
    <row r="4" spans="1:17" s="184" customFormat="1" x14ac:dyDescent="0.2">
      <c r="A4" s="183"/>
      <c r="B4" s="183"/>
      <c r="C4" s="283"/>
      <c r="F4" s="185"/>
    </row>
    <row r="5" spans="1:17" s="121" customFormat="1" ht="25.5" x14ac:dyDescent="0.2">
      <c r="A5" s="123"/>
      <c r="B5" s="124" t="s">
        <v>1</v>
      </c>
      <c r="C5" s="125" t="s">
        <v>398</v>
      </c>
      <c r="D5" s="125" t="s">
        <v>399</v>
      </c>
      <c r="E5" s="125" t="s">
        <v>400</v>
      </c>
      <c r="F5" s="125" t="s">
        <v>401</v>
      </c>
      <c r="G5" s="125" t="s">
        <v>402</v>
      </c>
      <c r="H5" s="125" t="s">
        <v>403</v>
      </c>
      <c r="I5" s="125" t="s">
        <v>404</v>
      </c>
      <c r="J5" s="125" t="s">
        <v>405</v>
      </c>
      <c r="K5" s="125" t="s">
        <v>406</v>
      </c>
      <c r="L5" s="125" t="s">
        <v>407</v>
      </c>
      <c r="M5" s="125" t="s">
        <v>408</v>
      </c>
      <c r="N5" s="125" t="s">
        <v>409</v>
      </c>
      <c r="O5" s="125" t="s">
        <v>410</v>
      </c>
      <c r="P5" s="124" t="s">
        <v>130</v>
      </c>
      <c r="Q5" s="124" t="s">
        <v>323</v>
      </c>
    </row>
    <row r="6" spans="1:17" s="121" customFormat="1" x14ac:dyDescent="0.2">
      <c r="A6" s="284" t="s">
        <v>324</v>
      </c>
      <c r="B6" s="167"/>
      <c r="C6" s="168"/>
      <c r="D6" s="168"/>
      <c r="E6" s="168"/>
      <c r="F6" s="168"/>
      <c r="G6" s="168"/>
      <c r="H6" s="168"/>
      <c r="I6" s="168"/>
      <c r="J6" s="168"/>
      <c r="K6" s="168"/>
      <c r="L6" s="168"/>
      <c r="M6" s="168"/>
      <c r="N6" s="168"/>
      <c r="O6" s="168"/>
      <c r="P6" s="167"/>
      <c r="Q6" s="167"/>
    </row>
    <row r="7" spans="1:17" s="121" customFormat="1" x14ac:dyDescent="0.2">
      <c r="A7" s="285" t="s">
        <v>325</v>
      </c>
      <c r="B7" s="172"/>
      <c r="C7" s="173"/>
      <c r="D7" s="173"/>
      <c r="E7" s="173"/>
      <c r="F7" s="173"/>
      <c r="G7" s="173"/>
      <c r="H7" s="173"/>
      <c r="I7" s="173"/>
      <c r="J7" s="173"/>
      <c r="K7" s="173"/>
      <c r="L7" s="173"/>
      <c r="M7" s="173"/>
      <c r="N7" s="173"/>
      <c r="O7" s="173"/>
      <c r="P7" s="172"/>
      <c r="Q7" s="172"/>
    </row>
    <row r="8" spans="1:17" s="181" customFormat="1" x14ac:dyDescent="0.2">
      <c r="A8" s="286" t="s">
        <v>326</v>
      </c>
      <c r="B8" s="287">
        <v>74</v>
      </c>
      <c r="C8" s="288">
        <v>4</v>
      </c>
      <c r="D8" s="288">
        <v>2</v>
      </c>
      <c r="E8" s="288">
        <v>3</v>
      </c>
      <c r="F8" s="288">
        <v>4</v>
      </c>
      <c r="G8" s="288">
        <v>15</v>
      </c>
      <c r="H8" s="288">
        <v>3</v>
      </c>
      <c r="I8" s="288">
        <v>25</v>
      </c>
      <c r="J8" s="288">
        <v>2</v>
      </c>
      <c r="K8" s="288">
        <v>0</v>
      </c>
      <c r="L8" s="288">
        <v>6</v>
      </c>
      <c r="M8" s="288">
        <v>7</v>
      </c>
      <c r="N8" s="288">
        <v>2</v>
      </c>
      <c r="O8" s="288">
        <v>1</v>
      </c>
      <c r="P8" s="289">
        <v>804</v>
      </c>
      <c r="Q8" s="289">
        <v>814</v>
      </c>
    </row>
    <row r="9" spans="1:17" s="181" customFormat="1" x14ac:dyDescent="0.2">
      <c r="A9" s="286" t="s">
        <v>327</v>
      </c>
      <c r="B9" s="287">
        <v>118</v>
      </c>
      <c r="C9" s="288">
        <v>0</v>
      </c>
      <c r="D9" s="288">
        <v>6</v>
      </c>
      <c r="E9" s="288">
        <v>3</v>
      </c>
      <c r="F9" s="288">
        <v>4</v>
      </c>
      <c r="G9" s="288">
        <v>29</v>
      </c>
      <c r="H9" s="288">
        <v>2</v>
      </c>
      <c r="I9" s="288">
        <v>48</v>
      </c>
      <c r="J9" s="288">
        <v>2</v>
      </c>
      <c r="K9" s="288">
        <v>0</v>
      </c>
      <c r="L9" s="288">
        <v>4</v>
      </c>
      <c r="M9" s="288">
        <v>15</v>
      </c>
      <c r="N9" s="288">
        <v>4</v>
      </c>
      <c r="O9" s="288">
        <v>1</v>
      </c>
      <c r="P9" s="289">
        <v>985</v>
      </c>
      <c r="Q9" s="289">
        <v>999</v>
      </c>
    </row>
    <row r="10" spans="1:17" s="181" customFormat="1" x14ac:dyDescent="0.2">
      <c r="A10" s="286" t="s">
        <v>328</v>
      </c>
      <c r="B10" s="287">
        <v>249</v>
      </c>
      <c r="C10" s="288">
        <v>3</v>
      </c>
      <c r="D10" s="288">
        <v>10</v>
      </c>
      <c r="E10" s="288">
        <v>7</v>
      </c>
      <c r="F10" s="288">
        <v>14</v>
      </c>
      <c r="G10" s="288">
        <v>77</v>
      </c>
      <c r="H10" s="288">
        <v>1</v>
      </c>
      <c r="I10" s="288">
        <v>73</v>
      </c>
      <c r="J10" s="288">
        <v>3</v>
      </c>
      <c r="K10" s="288">
        <v>1</v>
      </c>
      <c r="L10" s="288">
        <v>12</v>
      </c>
      <c r="M10" s="288">
        <v>34</v>
      </c>
      <c r="N10" s="288">
        <v>6</v>
      </c>
      <c r="O10" s="288">
        <v>8</v>
      </c>
      <c r="P10" s="289">
        <v>2589</v>
      </c>
      <c r="Q10" s="289">
        <v>2629</v>
      </c>
    </row>
    <row r="11" spans="1:17" s="181" customFormat="1" x14ac:dyDescent="0.2">
      <c r="A11" s="286" t="s">
        <v>329</v>
      </c>
      <c r="B11" s="287">
        <v>7</v>
      </c>
      <c r="C11" s="288">
        <v>0</v>
      </c>
      <c r="D11" s="288">
        <v>0</v>
      </c>
      <c r="E11" s="288">
        <v>0</v>
      </c>
      <c r="F11" s="288">
        <v>1</v>
      </c>
      <c r="G11" s="288">
        <v>2</v>
      </c>
      <c r="H11" s="288">
        <v>1</v>
      </c>
      <c r="I11" s="288">
        <v>2</v>
      </c>
      <c r="J11" s="288">
        <v>0</v>
      </c>
      <c r="K11" s="288">
        <v>0</v>
      </c>
      <c r="L11" s="288">
        <v>1</v>
      </c>
      <c r="M11" s="288">
        <v>0</v>
      </c>
      <c r="N11" s="288">
        <v>0</v>
      </c>
      <c r="O11" s="288">
        <v>0</v>
      </c>
      <c r="P11" s="289">
        <v>138</v>
      </c>
      <c r="Q11" s="289">
        <v>149</v>
      </c>
    </row>
    <row r="12" spans="1:17" s="181" customFormat="1" x14ac:dyDescent="0.2">
      <c r="A12" s="290" t="s">
        <v>330</v>
      </c>
      <c r="B12" s="289">
        <v>448</v>
      </c>
      <c r="C12" s="291">
        <v>7</v>
      </c>
      <c r="D12" s="291">
        <v>18</v>
      </c>
      <c r="E12" s="291">
        <v>13</v>
      </c>
      <c r="F12" s="291">
        <v>23</v>
      </c>
      <c r="G12" s="291">
        <v>123</v>
      </c>
      <c r="H12" s="291">
        <v>7</v>
      </c>
      <c r="I12" s="291">
        <v>148</v>
      </c>
      <c r="J12" s="291">
        <v>7</v>
      </c>
      <c r="K12" s="291">
        <v>1</v>
      </c>
      <c r="L12" s="291">
        <v>23</v>
      </c>
      <c r="M12" s="291">
        <v>56</v>
      </c>
      <c r="N12" s="291">
        <v>12</v>
      </c>
      <c r="O12" s="291">
        <v>10</v>
      </c>
      <c r="P12" s="289">
        <v>4516</v>
      </c>
      <c r="Q12" s="289">
        <v>4591</v>
      </c>
    </row>
    <row r="13" spans="1:17" s="181" customFormat="1" x14ac:dyDescent="0.2">
      <c r="A13" s="290"/>
      <c r="B13" s="289"/>
      <c r="C13" s="291"/>
      <c r="D13" s="291"/>
      <c r="E13" s="291"/>
      <c r="F13" s="291"/>
      <c r="G13" s="291"/>
      <c r="H13" s="291"/>
      <c r="I13" s="291"/>
      <c r="J13" s="291"/>
      <c r="K13" s="291"/>
      <c r="L13" s="291"/>
      <c r="M13" s="291"/>
      <c r="N13" s="291"/>
      <c r="O13" s="291"/>
      <c r="P13" s="289"/>
      <c r="Q13" s="289"/>
    </row>
    <row r="14" spans="1:17" s="181" customFormat="1" ht="12.75" customHeight="1" x14ac:dyDescent="0.2">
      <c r="A14" s="286" t="s">
        <v>331</v>
      </c>
      <c r="B14" s="287">
        <v>718</v>
      </c>
      <c r="C14" s="288">
        <v>4</v>
      </c>
      <c r="D14" s="288">
        <v>35</v>
      </c>
      <c r="E14" s="288">
        <v>19</v>
      </c>
      <c r="F14" s="288">
        <v>50</v>
      </c>
      <c r="G14" s="288">
        <v>235</v>
      </c>
      <c r="H14" s="288">
        <v>21</v>
      </c>
      <c r="I14" s="288">
        <v>176</v>
      </c>
      <c r="J14" s="288">
        <v>3</v>
      </c>
      <c r="K14" s="288">
        <v>5</v>
      </c>
      <c r="L14" s="288">
        <v>30</v>
      </c>
      <c r="M14" s="288">
        <v>85</v>
      </c>
      <c r="N14" s="288">
        <v>39</v>
      </c>
      <c r="O14" s="288">
        <v>16</v>
      </c>
      <c r="P14" s="289">
        <v>6508</v>
      </c>
      <c r="Q14" s="289">
        <v>6884</v>
      </c>
    </row>
    <row r="15" spans="1:17" s="181" customFormat="1" ht="14.25" customHeight="1" x14ac:dyDescent="0.2">
      <c r="A15" s="292" t="s">
        <v>332</v>
      </c>
      <c r="B15" s="293">
        <v>213</v>
      </c>
      <c r="C15" s="294">
        <v>2</v>
      </c>
      <c r="D15" s="294">
        <v>6</v>
      </c>
      <c r="E15" s="294">
        <v>5</v>
      </c>
      <c r="F15" s="294">
        <v>18</v>
      </c>
      <c r="G15" s="294">
        <v>77</v>
      </c>
      <c r="H15" s="294">
        <v>2</v>
      </c>
      <c r="I15" s="294">
        <v>59</v>
      </c>
      <c r="J15" s="294">
        <v>3</v>
      </c>
      <c r="K15" s="294">
        <v>1</v>
      </c>
      <c r="L15" s="294">
        <v>4</v>
      </c>
      <c r="M15" s="294">
        <v>15</v>
      </c>
      <c r="N15" s="294">
        <v>9</v>
      </c>
      <c r="O15" s="294">
        <v>12</v>
      </c>
      <c r="P15" s="295">
        <v>2071</v>
      </c>
      <c r="Q15" s="295">
        <v>2103</v>
      </c>
    </row>
    <row r="16" spans="1:17" s="181" customFormat="1" ht="13.9" customHeight="1" x14ac:dyDescent="0.2">
      <c r="A16" s="296" t="s">
        <v>333</v>
      </c>
      <c r="B16" s="289"/>
      <c r="C16" s="288"/>
      <c r="D16" s="288"/>
      <c r="E16" s="288"/>
      <c r="F16" s="288"/>
      <c r="G16" s="288"/>
      <c r="H16" s="288"/>
      <c r="I16" s="288"/>
      <c r="J16" s="288"/>
      <c r="K16" s="288"/>
      <c r="L16" s="288"/>
      <c r="M16" s="288"/>
      <c r="N16" s="288"/>
      <c r="O16" s="288"/>
      <c r="P16" s="289"/>
      <c r="Q16" s="289"/>
    </row>
    <row r="17" spans="1:17" s="181" customFormat="1" ht="13.9" customHeight="1" x14ac:dyDescent="0.2">
      <c r="A17" s="296" t="s">
        <v>334</v>
      </c>
      <c r="B17" s="289"/>
      <c r="C17" s="288"/>
      <c r="D17" s="288"/>
      <c r="E17" s="288"/>
      <c r="F17" s="288"/>
      <c r="G17" s="288"/>
      <c r="H17" s="288"/>
      <c r="I17" s="288"/>
      <c r="J17" s="288"/>
      <c r="K17" s="288"/>
      <c r="L17" s="288"/>
      <c r="M17" s="288"/>
      <c r="N17" s="288"/>
      <c r="O17" s="288"/>
      <c r="P17" s="289"/>
      <c r="Q17" s="289"/>
    </row>
    <row r="18" spans="1:17" s="181" customFormat="1" ht="13.5" customHeight="1" x14ac:dyDescent="0.2">
      <c r="A18" s="286" t="s">
        <v>335</v>
      </c>
      <c r="B18" s="287">
        <v>124</v>
      </c>
      <c r="C18" s="288">
        <v>1</v>
      </c>
      <c r="D18" s="288">
        <v>6</v>
      </c>
      <c r="E18" s="288">
        <v>1</v>
      </c>
      <c r="F18" s="288">
        <v>7</v>
      </c>
      <c r="G18" s="288">
        <v>45</v>
      </c>
      <c r="H18" s="288">
        <v>2</v>
      </c>
      <c r="I18" s="288">
        <v>37</v>
      </c>
      <c r="J18" s="288">
        <v>0</v>
      </c>
      <c r="K18" s="288">
        <v>2</v>
      </c>
      <c r="L18" s="288">
        <v>3</v>
      </c>
      <c r="M18" s="288">
        <v>15</v>
      </c>
      <c r="N18" s="288">
        <v>3</v>
      </c>
      <c r="O18" s="288">
        <v>2</v>
      </c>
      <c r="P18" s="289">
        <v>988</v>
      </c>
      <c r="Q18" s="289">
        <v>1037</v>
      </c>
    </row>
    <row r="19" spans="1:17" x14ac:dyDescent="0.2">
      <c r="A19" s="286" t="s">
        <v>336</v>
      </c>
      <c r="B19" s="287">
        <v>80</v>
      </c>
      <c r="C19" s="288">
        <v>0</v>
      </c>
      <c r="D19" s="288">
        <v>5</v>
      </c>
      <c r="E19" s="288">
        <v>1</v>
      </c>
      <c r="F19" s="288">
        <v>4</v>
      </c>
      <c r="G19" s="288">
        <v>27</v>
      </c>
      <c r="H19" s="288">
        <v>2</v>
      </c>
      <c r="I19" s="288">
        <v>25</v>
      </c>
      <c r="J19" s="288">
        <v>0</v>
      </c>
      <c r="K19" s="288">
        <v>1</v>
      </c>
      <c r="L19" s="288">
        <v>1</v>
      </c>
      <c r="M19" s="288">
        <v>9</v>
      </c>
      <c r="N19" s="288">
        <v>3</v>
      </c>
      <c r="O19" s="288">
        <v>2</v>
      </c>
      <c r="P19" s="289">
        <v>718</v>
      </c>
      <c r="Q19" s="289">
        <v>763</v>
      </c>
    </row>
    <row r="20" spans="1:17" x14ac:dyDescent="0.2">
      <c r="A20" s="292" t="s">
        <v>337</v>
      </c>
      <c r="B20" s="293">
        <v>44</v>
      </c>
      <c r="C20" s="294">
        <v>1</v>
      </c>
      <c r="D20" s="294">
        <v>1</v>
      </c>
      <c r="E20" s="294">
        <v>0</v>
      </c>
      <c r="F20" s="294">
        <v>3</v>
      </c>
      <c r="G20" s="294">
        <v>18</v>
      </c>
      <c r="H20" s="294">
        <v>0</v>
      </c>
      <c r="I20" s="294">
        <v>12</v>
      </c>
      <c r="J20" s="294">
        <v>0</v>
      </c>
      <c r="K20" s="294">
        <v>1</v>
      </c>
      <c r="L20" s="294">
        <v>2</v>
      </c>
      <c r="M20" s="294">
        <v>6</v>
      </c>
      <c r="N20" s="294">
        <v>0</v>
      </c>
      <c r="O20" s="294">
        <v>0</v>
      </c>
      <c r="P20" s="295">
        <v>270</v>
      </c>
      <c r="Q20" s="295">
        <v>274</v>
      </c>
    </row>
    <row r="21" spans="1:17" s="181" customFormat="1" ht="13.9" customHeight="1" x14ac:dyDescent="0.2">
      <c r="A21" s="384" t="s">
        <v>338</v>
      </c>
      <c r="B21" s="297"/>
      <c r="C21" s="298"/>
      <c r="D21" s="298"/>
      <c r="E21" s="298"/>
      <c r="F21" s="298"/>
      <c r="G21" s="298"/>
      <c r="H21" s="298"/>
      <c r="I21" s="298"/>
      <c r="J21" s="298"/>
      <c r="K21" s="298"/>
      <c r="L21" s="298"/>
      <c r="M21" s="298"/>
      <c r="N21" s="298"/>
      <c r="O21" s="298"/>
      <c r="P21" s="297"/>
      <c r="Q21" s="297"/>
    </row>
    <row r="22" spans="1:17" s="181" customFormat="1" ht="13.9" customHeight="1" x14ac:dyDescent="0.2">
      <c r="A22" s="385"/>
      <c r="B22" s="289"/>
      <c r="C22" s="288"/>
      <c r="D22" s="288"/>
      <c r="E22" s="288"/>
      <c r="F22" s="288"/>
      <c r="G22" s="288"/>
      <c r="H22" s="288"/>
      <c r="I22" s="288"/>
      <c r="J22" s="288"/>
      <c r="K22" s="288"/>
      <c r="L22" s="288"/>
      <c r="M22" s="288"/>
      <c r="N22" s="288"/>
      <c r="O22" s="288"/>
      <c r="P22" s="289"/>
      <c r="Q22" s="289"/>
    </row>
    <row r="23" spans="1:17" s="181" customFormat="1" ht="13.9" customHeight="1" x14ac:dyDescent="0.2">
      <c r="A23" s="296" t="s">
        <v>339</v>
      </c>
      <c r="B23" s="289"/>
      <c r="C23" s="288"/>
      <c r="D23" s="288"/>
      <c r="E23" s="288"/>
      <c r="F23" s="288"/>
      <c r="G23" s="288"/>
      <c r="H23" s="288"/>
      <c r="I23" s="288"/>
      <c r="J23" s="288"/>
      <c r="K23" s="288"/>
      <c r="L23" s="288"/>
      <c r="M23" s="288"/>
      <c r="N23" s="288"/>
      <c r="O23" s="288"/>
      <c r="P23" s="289"/>
      <c r="Q23" s="289"/>
    </row>
    <row r="24" spans="1:17" s="181" customFormat="1" ht="13.5" customHeight="1" x14ac:dyDescent="0.2">
      <c r="A24" s="286" t="s">
        <v>61</v>
      </c>
      <c r="B24" s="287">
        <v>117</v>
      </c>
      <c r="C24" s="288" t="s">
        <v>135</v>
      </c>
      <c r="D24" s="288" t="s">
        <v>135</v>
      </c>
      <c r="E24" s="288" t="s">
        <v>135</v>
      </c>
      <c r="F24" s="288" t="s">
        <v>135</v>
      </c>
      <c r="G24" s="288" t="s">
        <v>135</v>
      </c>
      <c r="H24" s="288" t="s">
        <v>135</v>
      </c>
      <c r="I24" s="288" t="s">
        <v>135</v>
      </c>
      <c r="J24" s="288" t="s">
        <v>135</v>
      </c>
      <c r="K24" s="288" t="s">
        <v>135</v>
      </c>
      <c r="L24" s="288" t="s">
        <v>135</v>
      </c>
      <c r="M24" s="288" t="s">
        <v>135</v>
      </c>
      <c r="N24" s="288" t="s">
        <v>135</v>
      </c>
      <c r="O24" s="288" t="s">
        <v>135</v>
      </c>
      <c r="P24" s="289">
        <v>1153</v>
      </c>
      <c r="Q24" s="289">
        <v>1177</v>
      </c>
    </row>
    <row r="25" spans="1:17" s="181" customFormat="1" ht="13.5" customHeight="1" x14ac:dyDescent="0.2">
      <c r="A25" s="286" t="s">
        <v>155</v>
      </c>
      <c r="B25" s="287">
        <v>91</v>
      </c>
      <c r="C25" s="288" t="s">
        <v>135</v>
      </c>
      <c r="D25" s="288" t="s">
        <v>135</v>
      </c>
      <c r="E25" s="288" t="s">
        <v>135</v>
      </c>
      <c r="F25" s="288" t="s">
        <v>135</v>
      </c>
      <c r="G25" s="288" t="s">
        <v>135</v>
      </c>
      <c r="H25" s="288" t="s">
        <v>135</v>
      </c>
      <c r="I25" s="288" t="s">
        <v>135</v>
      </c>
      <c r="J25" s="288" t="s">
        <v>135</v>
      </c>
      <c r="K25" s="288" t="s">
        <v>135</v>
      </c>
      <c r="L25" s="288" t="s">
        <v>135</v>
      </c>
      <c r="M25" s="288" t="s">
        <v>135</v>
      </c>
      <c r="N25" s="288" t="s">
        <v>135</v>
      </c>
      <c r="O25" s="288" t="s">
        <v>135</v>
      </c>
      <c r="P25" s="289">
        <v>929</v>
      </c>
      <c r="Q25" s="289">
        <v>950</v>
      </c>
    </row>
    <row r="26" spans="1:17" s="181" customFormat="1" ht="13.5" customHeight="1" x14ac:dyDescent="0.2">
      <c r="A26" s="292" t="s">
        <v>156</v>
      </c>
      <c r="B26" s="293">
        <v>26</v>
      </c>
      <c r="C26" s="294" t="s">
        <v>135</v>
      </c>
      <c r="D26" s="294" t="s">
        <v>135</v>
      </c>
      <c r="E26" s="294" t="s">
        <v>135</v>
      </c>
      <c r="F26" s="294" t="s">
        <v>135</v>
      </c>
      <c r="G26" s="294" t="s">
        <v>135</v>
      </c>
      <c r="H26" s="294" t="s">
        <v>135</v>
      </c>
      <c r="I26" s="294" t="s">
        <v>135</v>
      </c>
      <c r="J26" s="294" t="s">
        <v>135</v>
      </c>
      <c r="K26" s="294" t="s">
        <v>135</v>
      </c>
      <c r="L26" s="294" t="s">
        <v>135</v>
      </c>
      <c r="M26" s="294" t="s">
        <v>135</v>
      </c>
      <c r="N26" s="294" t="s">
        <v>135</v>
      </c>
      <c r="O26" s="294" t="s">
        <v>135</v>
      </c>
      <c r="P26" s="295">
        <v>224</v>
      </c>
      <c r="Q26" s="295">
        <v>227</v>
      </c>
    </row>
    <row r="27" spans="1:17" x14ac:dyDescent="0.2">
      <c r="A27" s="299"/>
      <c r="B27" s="291"/>
      <c r="C27" s="288"/>
      <c r="D27" s="288"/>
      <c r="E27" s="288"/>
      <c r="F27" s="288"/>
      <c r="G27" s="288"/>
      <c r="H27" s="288"/>
      <c r="I27" s="288"/>
      <c r="J27" s="288"/>
      <c r="K27" s="288"/>
      <c r="L27" s="288"/>
      <c r="M27" s="288"/>
      <c r="N27" s="288"/>
      <c r="O27" s="288"/>
      <c r="P27" s="291"/>
      <c r="Q27" s="291"/>
    </row>
    <row r="28" spans="1:17" x14ac:dyDescent="0.2">
      <c r="A28" s="300" t="s">
        <v>340</v>
      </c>
    </row>
    <row r="29" spans="1:17" x14ac:dyDescent="0.2">
      <c r="A29" s="301" t="s">
        <v>341</v>
      </c>
    </row>
    <row r="30" spans="1:17" x14ac:dyDescent="0.2">
      <c r="A30" s="386" t="s">
        <v>342</v>
      </c>
      <c r="B30" s="386"/>
      <c r="C30" s="386"/>
      <c r="D30" s="386"/>
      <c r="E30" s="386"/>
      <c r="F30" s="386"/>
      <c r="G30" s="386"/>
      <c r="H30" s="386"/>
      <c r="I30" s="386"/>
      <c r="J30" s="386"/>
      <c r="K30" s="386"/>
      <c r="L30" s="386"/>
      <c r="M30" s="386"/>
      <c r="N30" s="386"/>
      <c r="O30" s="386"/>
      <c r="P30" s="386"/>
      <c r="Q30" s="386"/>
    </row>
    <row r="31" spans="1:17" x14ac:dyDescent="0.2">
      <c r="A31" s="386"/>
      <c r="B31" s="386"/>
      <c r="C31" s="386"/>
      <c r="D31" s="386"/>
      <c r="E31" s="386"/>
      <c r="F31" s="386"/>
      <c r="G31" s="386"/>
      <c r="H31" s="386"/>
      <c r="I31" s="386"/>
      <c r="J31" s="386"/>
      <c r="K31" s="386"/>
      <c r="L31" s="386"/>
      <c r="M31" s="386"/>
      <c r="N31" s="386"/>
      <c r="O31" s="386"/>
      <c r="P31" s="386"/>
      <c r="Q31" s="386"/>
    </row>
    <row r="32" spans="1:17" x14ac:dyDescent="0.2">
      <c r="A32" s="386"/>
      <c r="B32" s="386"/>
      <c r="C32" s="386"/>
      <c r="D32" s="386"/>
      <c r="E32" s="386"/>
      <c r="F32" s="386"/>
      <c r="G32" s="386"/>
      <c r="H32" s="386"/>
      <c r="I32" s="386"/>
      <c r="J32" s="386"/>
      <c r="K32" s="386"/>
      <c r="L32" s="386"/>
      <c r="M32" s="386"/>
      <c r="N32" s="386"/>
      <c r="O32" s="386"/>
      <c r="P32" s="386"/>
      <c r="Q32" s="386"/>
    </row>
    <row r="33" spans="1:1" x14ac:dyDescent="0.2">
      <c r="A33" s="181" t="s">
        <v>343</v>
      </c>
    </row>
  </sheetData>
  <mergeCells count="2">
    <mergeCell ref="A21:A22"/>
    <mergeCell ref="A30:Q32"/>
  </mergeCells>
  <hyperlinks>
    <hyperlink ref="A1" location="Sommaire!A1" display="Retour au sommaire"/>
  </hyperlinks>
  <pageMargins left="0.70866141732283472" right="0.70866141732283472" top="0.74803149606299213" bottom="0.74803149606299213" header="0.51181102362204722" footer="0.51181102362204722"/>
  <pageSetup paperSize="9" scale="81" firstPageNumber="0" orientation="landscape" verticalDpi="0" r:id="rId1"/>
  <headerFooter>
    <oddFooter>&amp;CPage &amp;P de &amp;N</oddFooter>
  </headerFooter>
  <colBreaks count="1" manualBreakCount="1">
    <brk id="6" min="2" max="24"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17"/>
  <sheetViews>
    <sheetView showGridLines="0" topLeftCell="B1" zoomScale="85" zoomScaleNormal="85" zoomScaleSheetLayoutView="85" workbookViewId="0">
      <selection activeCell="C9" sqref="C9"/>
    </sheetView>
  </sheetViews>
  <sheetFormatPr baseColWidth="10" defaultColWidth="8.625" defaultRowHeight="12.75" x14ac:dyDescent="0.2"/>
  <cols>
    <col min="1" max="1" width="46.875" style="181" customWidth="1"/>
    <col min="2" max="17" width="13.75" style="181" customWidth="1"/>
    <col min="18" max="1030" width="8.625" style="181"/>
    <col min="1031" max="16384" width="8.625" style="182"/>
  </cols>
  <sheetData>
    <row r="1" spans="1:17" s="181" customFormat="1" ht="15" x14ac:dyDescent="0.2">
      <c r="A1" s="20" t="s">
        <v>39</v>
      </c>
      <c r="B1" s="118"/>
      <c r="C1" s="280"/>
      <c r="D1" s="182"/>
      <c r="E1" s="182"/>
      <c r="F1" s="182"/>
    </row>
    <row r="2" spans="1:17" s="181" customFormat="1" x14ac:dyDescent="0.2">
      <c r="A2" s="281"/>
      <c r="B2" s="118"/>
      <c r="C2" s="280"/>
      <c r="D2" s="182"/>
      <c r="E2" s="182"/>
      <c r="F2" s="182"/>
    </row>
    <row r="3" spans="1:17" s="181" customFormat="1" x14ac:dyDescent="0.2">
      <c r="A3" s="122" t="s">
        <v>344</v>
      </c>
      <c r="B3" s="122"/>
      <c r="C3" s="282"/>
      <c r="D3" s="182"/>
      <c r="E3" s="182"/>
      <c r="F3" s="182"/>
    </row>
    <row r="4" spans="1:17" s="184" customFormat="1" x14ac:dyDescent="0.2">
      <c r="A4" s="183"/>
      <c r="B4" s="183"/>
      <c r="C4" s="283"/>
      <c r="F4" s="185"/>
    </row>
    <row r="5" spans="1:17" s="121" customFormat="1" ht="25.5" x14ac:dyDescent="0.2">
      <c r="A5" s="123"/>
      <c r="B5" s="124" t="s">
        <v>1</v>
      </c>
      <c r="C5" s="125" t="s">
        <v>398</v>
      </c>
      <c r="D5" s="125" t="s">
        <v>399</v>
      </c>
      <c r="E5" s="125" t="s">
        <v>400</v>
      </c>
      <c r="F5" s="125" t="s">
        <v>401</v>
      </c>
      <c r="G5" s="125" t="s">
        <v>402</v>
      </c>
      <c r="H5" s="125" t="s">
        <v>403</v>
      </c>
      <c r="I5" s="125" t="s">
        <v>404</v>
      </c>
      <c r="J5" s="125" t="s">
        <v>405</v>
      </c>
      <c r="K5" s="125" t="s">
        <v>406</v>
      </c>
      <c r="L5" s="125" t="s">
        <v>407</v>
      </c>
      <c r="M5" s="125" t="s">
        <v>408</v>
      </c>
      <c r="N5" s="125" t="s">
        <v>409</v>
      </c>
      <c r="O5" s="125" t="s">
        <v>410</v>
      </c>
      <c r="P5" s="124" t="s">
        <v>130</v>
      </c>
      <c r="Q5" s="124" t="s">
        <v>323</v>
      </c>
    </row>
    <row r="6" spans="1:17" s="121" customFormat="1" x14ac:dyDescent="0.2">
      <c r="A6" s="284" t="s">
        <v>345</v>
      </c>
      <c r="B6" s="167"/>
      <c r="C6" s="168"/>
      <c r="D6" s="168"/>
      <c r="E6" s="168"/>
      <c r="F6" s="168"/>
      <c r="G6" s="168"/>
      <c r="H6" s="168"/>
      <c r="I6" s="168"/>
      <c r="J6" s="168"/>
      <c r="K6" s="168"/>
      <c r="L6" s="168"/>
      <c r="M6" s="168"/>
      <c r="N6" s="168"/>
      <c r="O6" s="168"/>
      <c r="P6" s="167"/>
      <c r="Q6" s="167"/>
    </row>
    <row r="7" spans="1:17" s="121" customFormat="1" x14ac:dyDescent="0.2">
      <c r="A7" s="285" t="s">
        <v>346</v>
      </c>
      <c r="B7" s="172"/>
      <c r="C7" s="173"/>
      <c r="D7" s="173"/>
      <c r="E7" s="173"/>
      <c r="F7" s="173"/>
      <c r="G7" s="173"/>
      <c r="H7" s="173"/>
      <c r="I7" s="173"/>
      <c r="J7" s="173"/>
      <c r="K7" s="173"/>
      <c r="L7" s="173"/>
      <c r="M7" s="173"/>
      <c r="N7" s="173"/>
      <c r="O7" s="173"/>
      <c r="P7" s="172"/>
      <c r="Q7" s="172"/>
    </row>
    <row r="8" spans="1:17" s="181" customFormat="1" x14ac:dyDescent="0.2">
      <c r="A8" s="302" t="s">
        <v>347</v>
      </c>
      <c r="B8" s="289">
        <v>28314</v>
      </c>
      <c r="C8" s="291">
        <v>948</v>
      </c>
      <c r="D8" s="291">
        <v>2060</v>
      </c>
      <c r="E8" s="291">
        <v>1670</v>
      </c>
      <c r="F8" s="291">
        <v>3293</v>
      </c>
      <c r="G8" s="291">
        <v>5591</v>
      </c>
      <c r="H8" s="291">
        <v>1447</v>
      </c>
      <c r="I8" s="291">
        <v>4207</v>
      </c>
      <c r="J8" s="291">
        <v>1111</v>
      </c>
      <c r="K8" s="291">
        <v>646</v>
      </c>
      <c r="L8" s="291">
        <v>1268</v>
      </c>
      <c r="M8" s="291">
        <v>2559</v>
      </c>
      <c r="N8" s="291">
        <v>1949</v>
      </c>
      <c r="O8" s="291">
        <v>1565</v>
      </c>
      <c r="P8" s="289">
        <v>264402</v>
      </c>
      <c r="Q8" s="289">
        <v>269893</v>
      </c>
    </row>
    <row r="9" spans="1:17" s="181" customFormat="1" x14ac:dyDescent="0.2">
      <c r="A9" s="303" t="s">
        <v>348</v>
      </c>
      <c r="B9" s="287">
        <v>4150</v>
      </c>
      <c r="C9" s="288">
        <v>141</v>
      </c>
      <c r="D9" s="288">
        <v>324</v>
      </c>
      <c r="E9" s="288">
        <v>291</v>
      </c>
      <c r="F9" s="288">
        <v>431</v>
      </c>
      <c r="G9" s="288">
        <v>826</v>
      </c>
      <c r="H9" s="288">
        <v>203</v>
      </c>
      <c r="I9" s="288">
        <v>479</v>
      </c>
      <c r="J9" s="288">
        <v>196</v>
      </c>
      <c r="K9" s="288">
        <v>95</v>
      </c>
      <c r="L9" s="288">
        <v>223</v>
      </c>
      <c r="M9" s="288">
        <v>239</v>
      </c>
      <c r="N9" s="288">
        <v>415</v>
      </c>
      <c r="O9" s="288">
        <v>287</v>
      </c>
      <c r="P9" s="289">
        <v>41988</v>
      </c>
      <c r="Q9" s="289">
        <v>42916</v>
      </c>
    </row>
    <row r="10" spans="1:17" s="181" customFormat="1" x14ac:dyDescent="0.2">
      <c r="A10" s="304" t="s">
        <v>349</v>
      </c>
      <c r="B10" s="287">
        <v>4641</v>
      </c>
      <c r="C10" s="288">
        <v>169</v>
      </c>
      <c r="D10" s="288">
        <v>318</v>
      </c>
      <c r="E10" s="288">
        <v>294</v>
      </c>
      <c r="F10" s="288">
        <v>577</v>
      </c>
      <c r="G10" s="288">
        <v>867</v>
      </c>
      <c r="H10" s="288">
        <v>226</v>
      </c>
      <c r="I10" s="288">
        <v>848</v>
      </c>
      <c r="J10" s="288">
        <v>191</v>
      </c>
      <c r="K10" s="288">
        <v>91</v>
      </c>
      <c r="L10" s="288">
        <v>247</v>
      </c>
      <c r="M10" s="288">
        <v>385</v>
      </c>
      <c r="N10" s="288">
        <v>255</v>
      </c>
      <c r="O10" s="288">
        <v>173</v>
      </c>
      <c r="P10" s="289">
        <v>39988</v>
      </c>
      <c r="Q10" s="289">
        <v>40469</v>
      </c>
    </row>
    <row r="11" spans="1:17" s="181" customFormat="1" x14ac:dyDescent="0.2">
      <c r="A11" s="304" t="s">
        <v>350</v>
      </c>
      <c r="B11" s="287">
        <v>781</v>
      </c>
      <c r="C11" s="288">
        <v>36</v>
      </c>
      <c r="D11" s="288">
        <v>57</v>
      </c>
      <c r="E11" s="288">
        <v>62</v>
      </c>
      <c r="F11" s="288">
        <v>77</v>
      </c>
      <c r="G11" s="288">
        <v>111</v>
      </c>
      <c r="H11" s="288">
        <v>50</v>
      </c>
      <c r="I11" s="288">
        <v>83</v>
      </c>
      <c r="J11" s="288">
        <v>64</v>
      </c>
      <c r="K11" s="288">
        <v>22</v>
      </c>
      <c r="L11" s="288">
        <v>59</v>
      </c>
      <c r="M11" s="288">
        <v>56</v>
      </c>
      <c r="N11" s="288">
        <v>56</v>
      </c>
      <c r="O11" s="288">
        <v>48</v>
      </c>
      <c r="P11" s="289">
        <v>6188</v>
      </c>
      <c r="Q11" s="289">
        <v>6355</v>
      </c>
    </row>
    <row r="12" spans="1:17" s="181" customFormat="1" x14ac:dyDescent="0.2">
      <c r="A12" s="304" t="s">
        <v>351</v>
      </c>
      <c r="B12" s="287">
        <v>3102</v>
      </c>
      <c r="C12" s="288">
        <v>157</v>
      </c>
      <c r="D12" s="288">
        <v>340</v>
      </c>
      <c r="E12" s="288">
        <v>173</v>
      </c>
      <c r="F12" s="288">
        <v>244</v>
      </c>
      <c r="G12" s="288">
        <v>528</v>
      </c>
      <c r="H12" s="288">
        <v>181</v>
      </c>
      <c r="I12" s="288">
        <v>377</v>
      </c>
      <c r="J12" s="288">
        <v>201</v>
      </c>
      <c r="K12" s="288">
        <v>90</v>
      </c>
      <c r="L12" s="288">
        <v>87</v>
      </c>
      <c r="M12" s="288">
        <v>317</v>
      </c>
      <c r="N12" s="288">
        <v>183</v>
      </c>
      <c r="O12" s="288">
        <v>224</v>
      </c>
      <c r="P12" s="289">
        <v>28376</v>
      </c>
      <c r="Q12" s="289">
        <v>28761</v>
      </c>
    </row>
    <row r="13" spans="1:17" s="181" customFormat="1" x14ac:dyDescent="0.2">
      <c r="A13" s="286"/>
      <c r="B13" s="289"/>
      <c r="C13" s="288"/>
      <c r="D13" s="288"/>
      <c r="E13" s="288"/>
      <c r="F13" s="288"/>
      <c r="G13" s="288"/>
      <c r="H13" s="288"/>
      <c r="I13" s="288"/>
      <c r="J13" s="288"/>
      <c r="K13" s="288"/>
      <c r="L13" s="288"/>
      <c r="M13" s="288"/>
      <c r="N13" s="288"/>
      <c r="O13" s="288"/>
      <c r="P13" s="289"/>
      <c r="Q13" s="289"/>
    </row>
    <row r="14" spans="1:17" s="181" customFormat="1" x14ac:dyDescent="0.2">
      <c r="A14" s="296" t="s">
        <v>352</v>
      </c>
      <c r="B14" s="305">
        <v>0.47963897485935569</v>
      </c>
      <c r="C14" s="306">
        <v>0.62236986364322711</v>
      </c>
      <c r="D14" s="306">
        <v>0.5563883374522276</v>
      </c>
      <c r="E14" s="306">
        <v>0.59413267302779971</v>
      </c>
      <c r="F14" s="306">
        <v>0.44010178606749739</v>
      </c>
      <c r="G14" s="306">
        <v>0.40269577850075594</v>
      </c>
      <c r="H14" s="306">
        <v>0.75627704722681</v>
      </c>
      <c r="I14" s="306">
        <v>0.36265897040023515</v>
      </c>
      <c r="J14" s="306">
        <v>0.64795320273178469</v>
      </c>
      <c r="K14" s="306">
        <v>0.85604865960801979</v>
      </c>
      <c r="L14" s="306">
        <v>0.557382237617147</v>
      </c>
      <c r="M14" s="306">
        <v>0.53076860853170615</v>
      </c>
      <c r="N14" s="306">
        <v>0.49667819381407569</v>
      </c>
      <c r="O14" s="306">
        <v>0.59600429580093073</v>
      </c>
      <c r="P14" s="307">
        <v>0.40665909380059362</v>
      </c>
      <c r="Q14" s="307">
        <v>0.40170636310154406</v>
      </c>
    </row>
    <row r="15" spans="1:17" x14ac:dyDescent="0.2">
      <c r="A15" s="308" t="s">
        <v>353</v>
      </c>
      <c r="B15" s="309"/>
      <c r="C15" s="310"/>
      <c r="D15" s="310"/>
      <c r="E15" s="310"/>
      <c r="F15" s="310"/>
      <c r="G15" s="310"/>
      <c r="H15" s="310"/>
      <c r="I15" s="310"/>
      <c r="J15" s="310"/>
      <c r="K15" s="310"/>
      <c r="L15" s="310"/>
      <c r="M15" s="310"/>
      <c r="N15" s="310"/>
      <c r="O15" s="310"/>
      <c r="P15" s="309"/>
      <c r="Q15" s="309"/>
    </row>
    <row r="16" spans="1:17" x14ac:dyDescent="0.2">
      <c r="A16" s="299"/>
      <c r="B16" s="291"/>
      <c r="C16" s="288"/>
      <c r="D16" s="288"/>
      <c r="E16" s="288"/>
      <c r="F16" s="288"/>
      <c r="G16" s="288"/>
      <c r="H16" s="288"/>
      <c r="I16" s="288"/>
      <c r="J16" s="288"/>
      <c r="K16" s="288"/>
      <c r="L16" s="288"/>
      <c r="M16" s="288"/>
      <c r="N16" s="288"/>
      <c r="O16" s="288"/>
      <c r="P16" s="291"/>
      <c r="Q16" s="291"/>
    </row>
    <row r="17" spans="1:1" x14ac:dyDescent="0.2">
      <c r="A17" s="300" t="s">
        <v>354</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colBreaks count="1" manualBreakCount="1">
    <brk id="6" min="2" max="24"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C30"/>
  <sheetViews>
    <sheetView showGridLines="0" topLeftCell="B1" zoomScale="85" zoomScaleNormal="85" zoomScaleSheetLayoutView="85" workbookViewId="0">
      <selection activeCell="C9" sqref="C9"/>
    </sheetView>
  </sheetViews>
  <sheetFormatPr baseColWidth="10" defaultColWidth="8.625" defaultRowHeight="12.75" x14ac:dyDescent="0.2"/>
  <cols>
    <col min="1" max="1" width="69.875" style="181" customWidth="1"/>
    <col min="2" max="4" width="13.75" style="181" customWidth="1"/>
    <col min="5" max="1017" width="8.625" style="181"/>
    <col min="1018" max="16384" width="8.625" style="182"/>
  </cols>
  <sheetData>
    <row r="1" spans="1:4" s="181" customFormat="1" ht="15" x14ac:dyDescent="0.2">
      <c r="A1" s="20" t="s">
        <v>39</v>
      </c>
      <c r="B1" s="118"/>
    </row>
    <row r="2" spans="1:4" s="181" customFormat="1" x14ac:dyDescent="0.2">
      <c r="A2" s="281"/>
      <c r="B2" s="118"/>
    </row>
    <row r="3" spans="1:4" s="181" customFormat="1" x14ac:dyDescent="0.2">
      <c r="A3" s="122" t="s">
        <v>355</v>
      </c>
      <c r="B3" s="122"/>
    </row>
    <row r="4" spans="1:4" s="184" customFormat="1" x14ac:dyDescent="0.2">
      <c r="A4" s="183"/>
      <c r="B4" s="183"/>
    </row>
    <row r="5" spans="1:4" s="121" customFormat="1" ht="25.5" x14ac:dyDescent="0.2">
      <c r="A5" s="123"/>
      <c r="B5" s="124" t="s">
        <v>1</v>
      </c>
      <c r="C5" s="124" t="s">
        <v>130</v>
      </c>
      <c r="D5" s="124" t="s">
        <v>323</v>
      </c>
    </row>
    <row r="6" spans="1:4" s="121" customFormat="1" x14ac:dyDescent="0.2">
      <c r="A6" s="311" t="s">
        <v>356</v>
      </c>
      <c r="B6" s="312"/>
      <c r="C6" s="312"/>
      <c r="D6" s="312"/>
    </row>
    <row r="7" spans="1:4" s="121" customFormat="1" x14ac:dyDescent="0.2">
      <c r="A7" s="313" t="s">
        <v>357</v>
      </c>
      <c r="B7" s="314">
        <v>121</v>
      </c>
      <c r="C7" s="314">
        <v>663</v>
      </c>
      <c r="D7" s="314">
        <v>686</v>
      </c>
    </row>
    <row r="8" spans="1:4" s="121" customFormat="1" x14ac:dyDescent="0.2">
      <c r="A8" s="315" t="s">
        <v>358</v>
      </c>
      <c r="B8" s="314"/>
      <c r="C8" s="314"/>
      <c r="D8" s="314"/>
    </row>
    <row r="9" spans="1:4" s="121" customFormat="1" x14ac:dyDescent="0.2">
      <c r="A9" s="313" t="s">
        <v>359</v>
      </c>
      <c r="B9" s="314">
        <v>1312</v>
      </c>
      <c r="C9" s="314">
        <v>14535</v>
      </c>
      <c r="D9" s="314">
        <v>14789</v>
      </c>
    </row>
    <row r="10" spans="1:4" s="121" customFormat="1" ht="14.25" x14ac:dyDescent="0.2">
      <c r="A10" s="313" t="s">
        <v>360</v>
      </c>
      <c r="B10" s="314">
        <v>1</v>
      </c>
      <c r="C10" s="314">
        <v>8</v>
      </c>
      <c r="D10" s="314">
        <v>8</v>
      </c>
    </row>
    <row r="11" spans="1:4" s="121" customFormat="1" x14ac:dyDescent="0.2">
      <c r="A11" s="313" t="s">
        <v>361</v>
      </c>
      <c r="B11" s="314">
        <v>12</v>
      </c>
      <c r="C11" s="314">
        <v>19</v>
      </c>
      <c r="D11" s="314">
        <v>19</v>
      </c>
    </row>
    <row r="12" spans="1:4" s="121" customFormat="1" x14ac:dyDescent="0.2">
      <c r="A12" s="315" t="s">
        <v>362</v>
      </c>
      <c r="B12" s="314"/>
      <c r="C12" s="314"/>
      <c r="D12" s="314"/>
    </row>
    <row r="13" spans="1:4" s="121" customFormat="1" x14ac:dyDescent="0.2">
      <c r="A13" s="313" t="s">
        <v>363</v>
      </c>
      <c r="B13" s="314">
        <v>350</v>
      </c>
      <c r="C13" s="314">
        <v>2769</v>
      </c>
      <c r="D13" s="314">
        <v>2827</v>
      </c>
    </row>
    <row r="14" spans="1:4" s="121" customFormat="1" x14ac:dyDescent="0.2">
      <c r="A14" s="315" t="s">
        <v>364</v>
      </c>
      <c r="B14" s="314"/>
      <c r="C14" s="314"/>
      <c r="D14" s="314"/>
    </row>
    <row r="15" spans="1:4" s="121" customFormat="1" x14ac:dyDescent="0.2">
      <c r="A15" s="313" t="s">
        <v>365</v>
      </c>
      <c r="B15" s="314">
        <v>21</v>
      </c>
      <c r="C15" s="314">
        <v>1223</v>
      </c>
      <c r="D15" s="314">
        <v>1223</v>
      </c>
    </row>
    <row r="16" spans="1:4" s="121" customFormat="1" x14ac:dyDescent="0.2">
      <c r="A16" s="315" t="s">
        <v>366</v>
      </c>
      <c r="B16" s="314"/>
      <c r="C16" s="314"/>
      <c r="D16" s="314"/>
    </row>
    <row r="17" spans="1:5" s="121" customFormat="1" x14ac:dyDescent="0.2">
      <c r="A17" s="313" t="s">
        <v>367</v>
      </c>
      <c r="B17" s="314">
        <v>1</v>
      </c>
      <c r="C17" s="314">
        <v>16</v>
      </c>
      <c r="D17" s="314">
        <v>16</v>
      </c>
    </row>
    <row r="18" spans="1:5" s="121" customFormat="1" x14ac:dyDescent="0.2">
      <c r="A18" s="313" t="s">
        <v>368</v>
      </c>
      <c r="B18" s="314">
        <v>34</v>
      </c>
      <c r="C18" s="314">
        <v>439</v>
      </c>
      <c r="D18" s="314">
        <v>443</v>
      </c>
    </row>
    <row r="19" spans="1:5" s="121" customFormat="1" x14ac:dyDescent="0.2">
      <c r="A19" s="315" t="s">
        <v>369</v>
      </c>
      <c r="B19" s="314"/>
      <c r="C19" s="314"/>
      <c r="D19" s="314"/>
    </row>
    <row r="20" spans="1:5" s="121" customFormat="1" x14ac:dyDescent="0.2">
      <c r="A20" s="316" t="s">
        <v>370</v>
      </c>
      <c r="B20" s="317">
        <v>1165</v>
      </c>
      <c r="C20" s="317">
        <v>11636</v>
      </c>
      <c r="D20" s="317">
        <v>11825</v>
      </c>
    </row>
    <row r="21" spans="1:5" s="121" customFormat="1" x14ac:dyDescent="0.2">
      <c r="A21" s="318"/>
      <c r="B21" s="319"/>
      <c r="C21" s="319"/>
      <c r="D21" s="319"/>
      <c r="E21" s="163"/>
    </row>
    <row r="22" spans="1:5" s="181" customFormat="1" x14ac:dyDescent="0.2">
      <c r="A22" s="387" t="s">
        <v>371</v>
      </c>
      <c r="B22" s="387"/>
      <c r="C22" s="387"/>
      <c r="D22" s="387"/>
      <c r="E22" s="184"/>
    </row>
    <row r="23" spans="1:5" s="181" customFormat="1" x14ac:dyDescent="0.2">
      <c r="A23" s="387"/>
      <c r="B23" s="387"/>
      <c r="C23" s="387"/>
      <c r="D23" s="387"/>
      <c r="E23" s="184"/>
    </row>
    <row r="24" spans="1:5" x14ac:dyDescent="0.2">
      <c r="A24" s="154" t="s">
        <v>372</v>
      </c>
      <c r="B24" s="153"/>
      <c r="C24" s="153"/>
      <c r="D24" s="153"/>
      <c r="E24" s="184"/>
    </row>
    <row r="25" spans="1:5" x14ac:dyDescent="0.2">
      <c r="A25" s="320" t="s">
        <v>373</v>
      </c>
      <c r="B25" s="321"/>
      <c r="C25" s="321"/>
      <c r="D25" s="321"/>
      <c r="E25" s="184"/>
    </row>
    <row r="26" spans="1:5" x14ac:dyDescent="0.2">
      <c r="A26" s="388" t="s">
        <v>374</v>
      </c>
      <c r="B26" s="388"/>
      <c r="C26" s="388"/>
      <c r="D26" s="388"/>
      <c r="E26" s="184"/>
    </row>
    <row r="27" spans="1:5" x14ac:dyDescent="0.2">
      <c r="A27" s="388"/>
      <c r="B27" s="388"/>
      <c r="C27" s="388"/>
      <c r="D27" s="388"/>
      <c r="E27" s="184"/>
    </row>
    <row r="28" spans="1:5" x14ac:dyDescent="0.2">
      <c r="A28" s="388"/>
      <c r="B28" s="388"/>
      <c r="C28" s="388"/>
      <c r="D28" s="388"/>
      <c r="E28" s="184"/>
    </row>
    <row r="29" spans="1:5" x14ac:dyDescent="0.2">
      <c r="A29" s="388"/>
      <c r="B29" s="388"/>
      <c r="C29" s="388"/>
      <c r="D29" s="388"/>
      <c r="E29" s="184"/>
    </row>
    <row r="30" spans="1:5" x14ac:dyDescent="0.2">
      <c r="A30" s="121"/>
      <c r="B30" s="121"/>
      <c r="C30" s="121"/>
      <c r="D30" s="121"/>
    </row>
  </sheetData>
  <mergeCells count="2">
    <mergeCell ref="A22:D23"/>
    <mergeCell ref="A26:D29"/>
  </mergeCells>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35"/>
  <sheetViews>
    <sheetView showGridLines="0" zoomScale="85" zoomScaleNormal="85" zoomScaleSheetLayoutView="85" workbookViewId="0">
      <selection activeCell="F42" sqref="A33:F42"/>
    </sheetView>
  </sheetViews>
  <sheetFormatPr baseColWidth="10" defaultColWidth="8.625" defaultRowHeight="12.75" x14ac:dyDescent="0.2"/>
  <cols>
    <col min="1" max="1" width="75" style="181" customWidth="1"/>
    <col min="2" max="17" width="13.75" style="181" customWidth="1"/>
    <col min="18" max="1030" width="8.625" style="181"/>
    <col min="1031" max="16384" width="8.625" style="182"/>
  </cols>
  <sheetData>
    <row r="1" spans="1:17" s="181" customFormat="1" ht="15" x14ac:dyDescent="0.2">
      <c r="A1" s="20" t="s">
        <v>39</v>
      </c>
      <c r="B1" s="118"/>
      <c r="C1" s="280"/>
      <c r="D1" s="182"/>
      <c r="E1" s="182"/>
      <c r="F1" s="182"/>
    </row>
    <row r="2" spans="1:17" s="181" customFormat="1" x14ac:dyDescent="0.2">
      <c r="A2" s="281"/>
      <c r="B2" s="118"/>
      <c r="C2" s="280"/>
      <c r="D2" s="182"/>
      <c r="E2" s="182"/>
      <c r="F2" s="182"/>
    </row>
    <row r="3" spans="1:17" s="181" customFormat="1" x14ac:dyDescent="0.2">
      <c r="A3" s="122" t="s">
        <v>375</v>
      </c>
      <c r="B3" s="122"/>
      <c r="C3" s="282"/>
      <c r="D3" s="182"/>
      <c r="E3" s="182"/>
      <c r="F3" s="182"/>
    </row>
    <row r="4" spans="1:17" s="184" customFormat="1" x14ac:dyDescent="0.2">
      <c r="A4" s="183"/>
      <c r="B4" s="183"/>
      <c r="C4" s="283"/>
      <c r="F4" s="185"/>
    </row>
    <row r="5" spans="1:17" s="121" customFormat="1" ht="25.5" x14ac:dyDescent="0.2">
      <c r="A5" s="123"/>
      <c r="B5" s="124" t="s">
        <v>1</v>
      </c>
      <c r="C5" s="125" t="s">
        <v>398</v>
      </c>
      <c r="D5" s="125" t="s">
        <v>399</v>
      </c>
      <c r="E5" s="125" t="s">
        <v>400</v>
      </c>
      <c r="F5" s="125" t="s">
        <v>401</v>
      </c>
      <c r="G5" s="125" t="s">
        <v>402</v>
      </c>
      <c r="H5" s="125" t="s">
        <v>403</v>
      </c>
      <c r="I5" s="125" t="s">
        <v>404</v>
      </c>
      <c r="J5" s="125" t="s">
        <v>405</v>
      </c>
      <c r="K5" s="125" t="s">
        <v>406</v>
      </c>
      <c r="L5" s="125" t="s">
        <v>407</v>
      </c>
      <c r="M5" s="125" t="s">
        <v>408</v>
      </c>
      <c r="N5" s="125" t="s">
        <v>409</v>
      </c>
      <c r="O5" s="125" t="s">
        <v>410</v>
      </c>
      <c r="P5" s="124" t="s">
        <v>130</v>
      </c>
      <c r="Q5" s="124" t="s">
        <v>323</v>
      </c>
    </row>
    <row r="6" spans="1:17" x14ac:dyDescent="0.2">
      <c r="A6" s="352" t="s">
        <v>376</v>
      </c>
      <c r="B6" s="322">
        <v>19126</v>
      </c>
      <c r="C6" s="245">
        <v>626</v>
      </c>
      <c r="D6" s="245">
        <v>1118</v>
      </c>
      <c r="E6" s="245">
        <v>1153</v>
      </c>
      <c r="F6" s="245">
        <v>2283</v>
      </c>
      <c r="G6" s="245">
        <v>4012</v>
      </c>
      <c r="H6" s="245">
        <v>730</v>
      </c>
      <c r="I6" s="245">
        <v>3865</v>
      </c>
      <c r="J6" s="245">
        <v>618</v>
      </c>
      <c r="K6" s="245">
        <v>532</v>
      </c>
      <c r="L6" s="245">
        <v>799</v>
      </c>
      <c r="M6" s="245">
        <v>1357</v>
      </c>
      <c r="N6" s="245">
        <v>1328</v>
      </c>
      <c r="O6" s="245">
        <v>705</v>
      </c>
      <c r="P6" s="243">
        <v>180716</v>
      </c>
      <c r="Q6" s="243">
        <v>185145</v>
      </c>
    </row>
    <row r="7" spans="1:17" x14ac:dyDescent="0.2">
      <c r="A7" s="353" t="s">
        <v>377</v>
      </c>
      <c r="B7" s="203">
        <v>3806</v>
      </c>
      <c r="C7" s="153">
        <v>99</v>
      </c>
      <c r="D7" s="153">
        <v>242</v>
      </c>
      <c r="E7" s="153">
        <v>183</v>
      </c>
      <c r="F7" s="153">
        <v>483</v>
      </c>
      <c r="G7" s="153">
        <v>816</v>
      </c>
      <c r="H7" s="153">
        <v>152</v>
      </c>
      <c r="I7" s="153">
        <v>721</v>
      </c>
      <c r="J7" s="153">
        <v>97</v>
      </c>
      <c r="K7" s="153">
        <v>76</v>
      </c>
      <c r="L7" s="153">
        <v>157</v>
      </c>
      <c r="M7" s="153">
        <v>327</v>
      </c>
      <c r="N7" s="153">
        <v>297</v>
      </c>
      <c r="O7" s="153">
        <v>156</v>
      </c>
      <c r="P7" s="215">
        <v>35943</v>
      </c>
      <c r="Q7" s="215">
        <v>36601</v>
      </c>
    </row>
    <row r="8" spans="1:17" x14ac:dyDescent="0.2">
      <c r="A8" s="354" t="s">
        <v>378</v>
      </c>
      <c r="B8" s="287">
        <v>168068</v>
      </c>
      <c r="C8" s="288">
        <v>4474</v>
      </c>
      <c r="D8" s="288">
        <v>9321</v>
      </c>
      <c r="E8" s="288">
        <v>11719</v>
      </c>
      <c r="F8" s="288">
        <v>18448</v>
      </c>
      <c r="G8" s="288">
        <v>37165</v>
      </c>
      <c r="H8" s="288">
        <v>5291</v>
      </c>
      <c r="I8" s="288">
        <v>29369</v>
      </c>
      <c r="J8" s="288">
        <v>5785</v>
      </c>
      <c r="K8" s="288">
        <v>6422</v>
      </c>
      <c r="L8" s="288">
        <v>7926</v>
      </c>
      <c r="M8" s="288">
        <v>12627</v>
      </c>
      <c r="N8" s="288">
        <v>12661</v>
      </c>
      <c r="O8" s="288">
        <v>6860</v>
      </c>
      <c r="P8" s="289">
        <v>1805752</v>
      </c>
      <c r="Q8" s="289">
        <v>1852083</v>
      </c>
    </row>
    <row r="9" spans="1:17" x14ac:dyDescent="0.2">
      <c r="A9" s="353" t="s">
        <v>377</v>
      </c>
      <c r="B9" s="287">
        <v>8219</v>
      </c>
      <c r="C9" s="288">
        <v>205</v>
      </c>
      <c r="D9" s="288">
        <v>407</v>
      </c>
      <c r="E9" s="288" t="s">
        <v>411</v>
      </c>
      <c r="F9" s="288">
        <v>750</v>
      </c>
      <c r="G9" s="288">
        <v>3528</v>
      </c>
      <c r="H9" s="288">
        <v>109</v>
      </c>
      <c r="I9" s="288">
        <v>1591</v>
      </c>
      <c r="J9" s="288">
        <v>130</v>
      </c>
      <c r="K9" s="288">
        <v>96</v>
      </c>
      <c r="L9" s="288" t="s">
        <v>411</v>
      </c>
      <c r="M9" s="288">
        <v>585</v>
      </c>
      <c r="N9" s="288">
        <v>538</v>
      </c>
      <c r="O9" s="288">
        <v>280</v>
      </c>
      <c r="P9" s="289">
        <v>80494</v>
      </c>
      <c r="Q9" s="289">
        <v>83237</v>
      </c>
    </row>
    <row r="10" spans="1:17" x14ac:dyDescent="0.2">
      <c r="A10" s="355" t="s">
        <v>379</v>
      </c>
      <c r="B10" s="324">
        <v>8.8346075953926579</v>
      </c>
      <c r="C10" s="325">
        <v>10.413877733154841</v>
      </c>
      <c r="D10" s="325">
        <v>9.5211128021802995</v>
      </c>
      <c r="E10" s="325">
        <v>13.4694095931088</v>
      </c>
      <c r="F10" s="325">
        <v>8.9775095125928619</v>
      </c>
      <c r="G10" s="325">
        <v>6.4717827350951769</v>
      </c>
      <c r="H10" s="325">
        <v>9.8466955812255765</v>
      </c>
      <c r="I10" s="325">
        <v>7.7511209842573106</v>
      </c>
      <c r="J10" s="325">
        <v>11.069156946036456</v>
      </c>
      <c r="K10" s="325">
        <v>24.481309044885414</v>
      </c>
      <c r="L10" s="325">
        <v>10.797652824348724</v>
      </c>
      <c r="M10" s="325">
        <v>9.5609255928329979</v>
      </c>
      <c r="N10" s="325">
        <v>11.327750152665097</v>
      </c>
      <c r="O10" s="325">
        <v>9.8698319285821157</v>
      </c>
      <c r="P10" s="326">
        <v>7.6</v>
      </c>
      <c r="Q10" s="326">
        <v>7.6</v>
      </c>
    </row>
    <row r="11" spans="1:17" x14ac:dyDescent="0.2">
      <c r="A11" s="323"/>
      <c r="B11" s="326"/>
      <c r="C11" s="325"/>
      <c r="D11" s="325"/>
      <c r="E11" s="325"/>
      <c r="F11" s="325"/>
      <c r="G11" s="325"/>
      <c r="H11" s="325"/>
      <c r="I11" s="325"/>
      <c r="J11" s="325"/>
      <c r="K11" s="325"/>
      <c r="L11" s="325"/>
      <c r="M11" s="325"/>
      <c r="N11" s="325"/>
      <c r="O11" s="325"/>
      <c r="P11" s="326"/>
      <c r="Q11" s="326"/>
    </row>
    <row r="12" spans="1:17" x14ac:dyDescent="0.2">
      <c r="A12" s="327" t="s">
        <v>380</v>
      </c>
      <c r="B12" s="289"/>
      <c r="C12" s="288"/>
      <c r="D12" s="288"/>
      <c r="E12" s="288"/>
      <c r="F12" s="288"/>
      <c r="G12" s="288"/>
      <c r="H12" s="288"/>
      <c r="I12" s="288"/>
      <c r="J12" s="288"/>
      <c r="K12" s="288"/>
      <c r="L12" s="288"/>
      <c r="M12" s="288"/>
      <c r="N12" s="288"/>
      <c r="O12" s="288"/>
      <c r="P12" s="289"/>
      <c r="Q12" s="289"/>
    </row>
    <row r="13" spans="1:17" x14ac:dyDescent="0.2">
      <c r="A13" s="290" t="s">
        <v>381</v>
      </c>
      <c r="B13" s="289">
        <v>9970</v>
      </c>
      <c r="C13" s="291">
        <v>154</v>
      </c>
      <c r="D13" s="291">
        <v>514</v>
      </c>
      <c r="E13" s="291">
        <v>338</v>
      </c>
      <c r="F13" s="291">
        <v>939</v>
      </c>
      <c r="G13" s="291">
        <v>2840</v>
      </c>
      <c r="H13" s="291">
        <v>148</v>
      </c>
      <c r="I13" s="291">
        <v>2494</v>
      </c>
      <c r="J13" s="291">
        <v>124</v>
      </c>
      <c r="K13" s="291">
        <v>132</v>
      </c>
      <c r="L13" s="291">
        <v>414</v>
      </c>
      <c r="M13" s="291">
        <v>812</v>
      </c>
      <c r="N13" s="291">
        <v>657</v>
      </c>
      <c r="O13" s="291">
        <v>404</v>
      </c>
      <c r="P13" s="289">
        <v>124040</v>
      </c>
      <c r="Q13" s="289">
        <v>124965</v>
      </c>
    </row>
    <row r="14" spans="1:17" x14ac:dyDescent="0.2">
      <c r="A14" s="304" t="s">
        <v>382</v>
      </c>
      <c r="B14" s="287">
        <v>1006</v>
      </c>
      <c r="C14" s="288">
        <v>13</v>
      </c>
      <c r="D14" s="288">
        <v>49</v>
      </c>
      <c r="E14" s="288">
        <v>26</v>
      </c>
      <c r="F14" s="288">
        <v>193</v>
      </c>
      <c r="G14" s="288">
        <v>268</v>
      </c>
      <c r="H14" s="288">
        <v>42</v>
      </c>
      <c r="I14" s="288">
        <v>214</v>
      </c>
      <c r="J14" s="288">
        <v>9</v>
      </c>
      <c r="K14" s="288">
        <v>7</v>
      </c>
      <c r="L14" s="288">
        <v>31</v>
      </c>
      <c r="M14" s="288">
        <v>92</v>
      </c>
      <c r="N14" s="288">
        <v>32</v>
      </c>
      <c r="O14" s="288">
        <v>30</v>
      </c>
      <c r="P14" s="287">
        <v>18029</v>
      </c>
      <c r="Q14" s="287">
        <v>18167</v>
      </c>
    </row>
    <row r="15" spans="1:17" x14ac:dyDescent="0.2">
      <c r="A15" s="304" t="s">
        <v>383</v>
      </c>
      <c r="B15" s="287">
        <v>6986</v>
      </c>
      <c r="C15" s="288">
        <v>106</v>
      </c>
      <c r="D15" s="288">
        <v>325</v>
      </c>
      <c r="E15" s="288">
        <v>249</v>
      </c>
      <c r="F15" s="288">
        <v>613</v>
      </c>
      <c r="G15" s="288">
        <v>1970</v>
      </c>
      <c r="H15" s="288">
        <v>83</v>
      </c>
      <c r="I15" s="288">
        <v>1777</v>
      </c>
      <c r="J15" s="288">
        <v>82</v>
      </c>
      <c r="K15" s="288">
        <v>110</v>
      </c>
      <c r="L15" s="288">
        <v>294</v>
      </c>
      <c r="M15" s="288">
        <v>537</v>
      </c>
      <c r="N15" s="288">
        <v>535</v>
      </c>
      <c r="O15" s="288">
        <v>305</v>
      </c>
      <c r="P15" s="287">
        <v>81246</v>
      </c>
      <c r="Q15" s="287">
        <v>81786</v>
      </c>
    </row>
    <row r="16" spans="1:17" x14ac:dyDescent="0.2">
      <c r="A16" s="304" t="s">
        <v>384</v>
      </c>
      <c r="B16" s="287">
        <v>860</v>
      </c>
      <c r="C16" s="288">
        <v>17</v>
      </c>
      <c r="D16" s="288">
        <v>42</v>
      </c>
      <c r="E16" s="288">
        <v>27</v>
      </c>
      <c r="F16" s="288">
        <v>70</v>
      </c>
      <c r="G16" s="288">
        <v>309</v>
      </c>
      <c r="H16" s="288">
        <v>14</v>
      </c>
      <c r="I16" s="288">
        <v>221</v>
      </c>
      <c r="J16" s="288">
        <v>7</v>
      </c>
      <c r="K16" s="288">
        <v>3</v>
      </c>
      <c r="L16" s="288">
        <v>20</v>
      </c>
      <c r="M16" s="288">
        <v>56</v>
      </c>
      <c r="N16" s="288">
        <v>36</v>
      </c>
      <c r="O16" s="288">
        <v>38</v>
      </c>
      <c r="P16" s="287">
        <v>7828</v>
      </c>
      <c r="Q16" s="287">
        <v>7864</v>
      </c>
    </row>
    <row r="17" spans="1:17" x14ac:dyDescent="0.2">
      <c r="A17" s="304" t="s">
        <v>385</v>
      </c>
      <c r="B17" s="287">
        <v>523</v>
      </c>
      <c r="C17" s="288">
        <v>4</v>
      </c>
      <c r="D17" s="288">
        <v>59</v>
      </c>
      <c r="E17" s="288">
        <v>5</v>
      </c>
      <c r="F17" s="288">
        <v>29</v>
      </c>
      <c r="G17" s="288">
        <v>105</v>
      </c>
      <c r="H17" s="288">
        <v>4</v>
      </c>
      <c r="I17" s="288">
        <v>135</v>
      </c>
      <c r="J17" s="288">
        <v>16</v>
      </c>
      <c r="K17" s="288">
        <v>7</v>
      </c>
      <c r="L17" s="288">
        <v>38</v>
      </c>
      <c r="M17" s="288">
        <v>90</v>
      </c>
      <c r="N17" s="288">
        <v>30</v>
      </c>
      <c r="O17" s="288">
        <v>1</v>
      </c>
      <c r="P17" s="287">
        <v>8540</v>
      </c>
      <c r="Q17" s="287">
        <v>8694</v>
      </c>
    </row>
    <row r="18" spans="1:17" x14ac:dyDescent="0.2">
      <c r="A18" s="304" t="s">
        <v>386</v>
      </c>
      <c r="B18" s="287">
        <v>595</v>
      </c>
      <c r="C18" s="288">
        <v>14</v>
      </c>
      <c r="D18" s="288">
        <v>39</v>
      </c>
      <c r="E18" s="288">
        <v>31</v>
      </c>
      <c r="F18" s="288">
        <v>34</v>
      </c>
      <c r="G18" s="288">
        <v>188</v>
      </c>
      <c r="H18" s="288">
        <v>5</v>
      </c>
      <c r="I18" s="288">
        <v>147</v>
      </c>
      <c r="J18" s="288">
        <v>10</v>
      </c>
      <c r="K18" s="288">
        <v>5</v>
      </c>
      <c r="L18" s="288">
        <v>31</v>
      </c>
      <c r="M18" s="288">
        <v>37</v>
      </c>
      <c r="N18" s="288">
        <v>24</v>
      </c>
      <c r="O18" s="288">
        <v>30</v>
      </c>
      <c r="P18" s="287">
        <v>8397</v>
      </c>
      <c r="Q18" s="287">
        <v>8454</v>
      </c>
    </row>
    <row r="19" spans="1:17" x14ac:dyDescent="0.2">
      <c r="A19" s="290" t="s">
        <v>387</v>
      </c>
      <c r="B19" s="289">
        <v>7251</v>
      </c>
      <c r="C19" s="291">
        <v>405</v>
      </c>
      <c r="D19" s="291">
        <v>393</v>
      </c>
      <c r="E19" s="291">
        <v>170</v>
      </c>
      <c r="F19" s="291">
        <v>593</v>
      </c>
      <c r="G19" s="291">
        <v>1310</v>
      </c>
      <c r="H19" s="291">
        <v>79</v>
      </c>
      <c r="I19" s="291">
        <v>1332</v>
      </c>
      <c r="J19" s="291">
        <v>88</v>
      </c>
      <c r="K19" s="291">
        <v>28</v>
      </c>
      <c r="L19" s="291">
        <v>1312</v>
      </c>
      <c r="M19" s="291">
        <v>1114</v>
      </c>
      <c r="N19" s="291">
        <v>246</v>
      </c>
      <c r="O19" s="291">
        <v>181</v>
      </c>
      <c r="P19" s="289">
        <v>81845</v>
      </c>
      <c r="Q19" s="289">
        <v>82418</v>
      </c>
    </row>
    <row r="20" spans="1:17" x14ac:dyDescent="0.2">
      <c r="A20" s="304" t="s">
        <v>388</v>
      </c>
      <c r="B20" s="287">
        <v>366</v>
      </c>
      <c r="C20" s="288">
        <v>0</v>
      </c>
      <c r="D20" s="288">
        <v>0</v>
      </c>
      <c r="E20" s="288">
        <v>0</v>
      </c>
      <c r="F20" s="288">
        <v>7</v>
      </c>
      <c r="G20" s="288">
        <v>57</v>
      </c>
      <c r="H20" s="288">
        <v>0</v>
      </c>
      <c r="I20" s="288">
        <v>137</v>
      </c>
      <c r="J20" s="288">
        <v>0</v>
      </c>
      <c r="K20" s="288">
        <v>0</v>
      </c>
      <c r="L20" s="288">
        <v>0</v>
      </c>
      <c r="M20" s="288">
        <v>165</v>
      </c>
      <c r="N20" s="288">
        <v>0</v>
      </c>
      <c r="O20" s="288">
        <v>0</v>
      </c>
      <c r="P20" s="287">
        <v>7982</v>
      </c>
      <c r="Q20" s="287">
        <v>7992</v>
      </c>
    </row>
    <row r="21" spans="1:17" x14ac:dyDescent="0.2">
      <c r="A21" s="304" t="s">
        <v>389</v>
      </c>
      <c r="B21" s="287">
        <v>17</v>
      </c>
      <c r="C21" s="288">
        <v>0</v>
      </c>
      <c r="D21" s="288">
        <v>2</v>
      </c>
      <c r="E21" s="288">
        <v>0</v>
      </c>
      <c r="F21" s="288">
        <v>0</v>
      </c>
      <c r="G21" s="288">
        <v>8</v>
      </c>
      <c r="H21" s="288">
        <v>0</v>
      </c>
      <c r="I21" s="288">
        <v>4</v>
      </c>
      <c r="J21" s="288">
        <v>0</v>
      </c>
      <c r="K21" s="288">
        <v>0</v>
      </c>
      <c r="L21" s="288">
        <v>0</v>
      </c>
      <c r="M21" s="288">
        <v>3</v>
      </c>
      <c r="N21" s="288">
        <v>0</v>
      </c>
      <c r="O21" s="288">
        <v>0</v>
      </c>
      <c r="P21" s="287">
        <v>1811</v>
      </c>
      <c r="Q21" s="287">
        <v>1811</v>
      </c>
    </row>
    <row r="22" spans="1:17" x14ac:dyDescent="0.2">
      <c r="A22" s="304" t="s">
        <v>390</v>
      </c>
      <c r="B22" s="287">
        <v>98</v>
      </c>
      <c r="C22" s="288">
        <v>0</v>
      </c>
      <c r="D22" s="288">
        <v>10</v>
      </c>
      <c r="E22" s="288">
        <v>0</v>
      </c>
      <c r="F22" s="288">
        <v>23</v>
      </c>
      <c r="G22" s="288">
        <v>15</v>
      </c>
      <c r="H22" s="288">
        <v>16</v>
      </c>
      <c r="I22" s="288">
        <v>3</v>
      </c>
      <c r="J22" s="288">
        <v>6</v>
      </c>
      <c r="K22" s="288">
        <v>0</v>
      </c>
      <c r="L22" s="288">
        <v>0</v>
      </c>
      <c r="M22" s="288">
        <v>9</v>
      </c>
      <c r="N22" s="288">
        <v>2</v>
      </c>
      <c r="O22" s="288">
        <v>14</v>
      </c>
      <c r="P22" s="287">
        <v>4365</v>
      </c>
      <c r="Q22" s="287">
        <v>4367</v>
      </c>
    </row>
    <row r="23" spans="1:17" x14ac:dyDescent="0.2">
      <c r="A23" s="304" t="s">
        <v>391</v>
      </c>
      <c r="B23" s="287">
        <v>4880</v>
      </c>
      <c r="C23" s="288">
        <v>165</v>
      </c>
      <c r="D23" s="288">
        <v>276</v>
      </c>
      <c r="E23" s="288">
        <v>165</v>
      </c>
      <c r="F23" s="288">
        <v>543</v>
      </c>
      <c r="G23" s="288">
        <v>1178</v>
      </c>
      <c r="H23" s="288">
        <v>63</v>
      </c>
      <c r="I23" s="288">
        <v>1108</v>
      </c>
      <c r="J23" s="288">
        <v>70</v>
      </c>
      <c r="K23" s="288">
        <v>23</v>
      </c>
      <c r="L23" s="288">
        <v>354</v>
      </c>
      <c r="M23" s="288">
        <v>528</v>
      </c>
      <c r="N23" s="288">
        <v>241</v>
      </c>
      <c r="O23" s="288">
        <v>166</v>
      </c>
      <c r="P23" s="287">
        <v>51649</v>
      </c>
      <c r="Q23" s="287">
        <v>52079</v>
      </c>
    </row>
    <row r="24" spans="1:17" x14ac:dyDescent="0.2">
      <c r="A24" s="304" t="s">
        <v>392</v>
      </c>
      <c r="B24" s="287">
        <v>1473</v>
      </c>
      <c r="C24" s="288">
        <v>210</v>
      </c>
      <c r="D24" s="288">
        <v>0</v>
      </c>
      <c r="E24" s="288">
        <v>0</v>
      </c>
      <c r="F24" s="288">
        <v>0</v>
      </c>
      <c r="G24" s="288">
        <v>15</v>
      </c>
      <c r="H24" s="288">
        <v>0</v>
      </c>
      <c r="I24" s="288">
        <v>0</v>
      </c>
      <c r="J24" s="288">
        <v>2</v>
      </c>
      <c r="K24" s="288">
        <v>0</v>
      </c>
      <c r="L24" s="288">
        <v>860</v>
      </c>
      <c r="M24" s="288">
        <v>386</v>
      </c>
      <c r="N24" s="288">
        <v>0</v>
      </c>
      <c r="O24" s="288">
        <v>0</v>
      </c>
      <c r="P24" s="287">
        <v>13180</v>
      </c>
      <c r="Q24" s="287">
        <v>13180</v>
      </c>
    </row>
    <row r="25" spans="1:17" x14ac:dyDescent="0.2">
      <c r="A25" s="328" t="s">
        <v>393</v>
      </c>
      <c r="B25" s="293">
        <v>417</v>
      </c>
      <c r="C25" s="294">
        <v>30</v>
      </c>
      <c r="D25" s="294">
        <v>105</v>
      </c>
      <c r="E25" s="294">
        <v>5</v>
      </c>
      <c r="F25" s="294">
        <v>20</v>
      </c>
      <c r="G25" s="294">
        <v>37</v>
      </c>
      <c r="H25" s="294">
        <v>0</v>
      </c>
      <c r="I25" s="294">
        <v>80</v>
      </c>
      <c r="J25" s="294">
        <v>10</v>
      </c>
      <c r="K25" s="294">
        <v>5</v>
      </c>
      <c r="L25" s="294">
        <v>98</v>
      </c>
      <c r="M25" s="294">
        <v>23</v>
      </c>
      <c r="N25" s="294">
        <v>3</v>
      </c>
      <c r="O25" s="294">
        <v>1</v>
      </c>
      <c r="P25" s="293">
        <v>2858</v>
      </c>
      <c r="Q25" s="293">
        <v>2989</v>
      </c>
    </row>
    <row r="26" spans="1:17" s="181" customFormat="1" x14ac:dyDescent="0.2">
      <c r="A26" s="299"/>
      <c r="B26" s="291"/>
      <c r="C26" s="288"/>
      <c r="D26" s="288"/>
      <c r="E26" s="288"/>
      <c r="F26" s="288"/>
      <c r="G26" s="288"/>
      <c r="H26" s="288"/>
      <c r="I26" s="288"/>
      <c r="J26" s="288"/>
      <c r="K26" s="288"/>
      <c r="L26" s="288"/>
      <c r="M26" s="288"/>
      <c r="N26" s="288"/>
      <c r="O26" s="288"/>
      <c r="P26" s="291"/>
      <c r="Q26" s="291"/>
    </row>
    <row r="27" spans="1:17" s="181" customFormat="1" x14ac:dyDescent="0.2">
      <c r="A27" s="154" t="s">
        <v>394</v>
      </c>
    </row>
    <row r="28" spans="1:17" s="181" customFormat="1" ht="12.75" customHeight="1" x14ac:dyDescent="0.2">
      <c r="A28" s="389" t="s">
        <v>395</v>
      </c>
      <c r="B28" s="389"/>
      <c r="C28" s="389"/>
      <c r="D28" s="389"/>
      <c r="E28" s="389"/>
      <c r="F28" s="389"/>
      <c r="G28" s="389"/>
      <c r="H28" s="389"/>
      <c r="I28" s="389"/>
      <c r="J28" s="389"/>
      <c r="K28" s="389"/>
      <c r="L28" s="389"/>
      <c r="M28" s="389"/>
      <c r="N28" s="389"/>
      <c r="O28" s="389"/>
      <c r="P28" s="389"/>
      <c r="Q28" s="389"/>
    </row>
    <row r="29" spans="1:17" s="181" customFormat="1" x14ac:dyDescent="0.2">
      <c r="A29" s="389"/>
      <c r="B29" s="389"/>
      <c r="C29" s="389"/>
      <c r="D29" s="389"/>
      <c r="E29" s="389"/>
      <c r="F29" s="389"/>
      <c r="G29" s="389"/>
      <c r="H29" s="389"/>
      <c r="I29" s="389"/>
      <c r="J29" s="389"/>
      <c r="K29" s="389"/>
      <c r="L29" s="389"/>
      <c r="M29" s="389"/>
      <c r="N29" s="389"/>
      <c r="O29" s="389"/>
      <c r="P29" s="389"/>
      <c r="Q29" s="389"/>
    </row>
    <row r="30" spans="1:17" x14ac:dyDescent="0.2">
      <c r="A30" s="389" t="s">
        <v>396</v>
      </c>
      <c r="B30" s="389"/>
      <c r="C30" s="389"/>
      <c r="D30" s="389"/>
      <c r="E30" s="389"/>
      <c r="F30" s="389"/>
      <c r="G30" s="389"/>
      <c r="H30" s="389"/>
      <c r="I30" s="389"/>
      <c r="J30" s="389"/>
      <c r="K30" s="389"/>
      <c r="L30" s="389"/>
      <c r="M30" s="389"/>
      <c r="N30" s="389"/>
      <c r="O30" s="389"/>
      <c r="P30" s="389"/>
      <c r="Q30" s="389"/>
    </row>
    <row r="31" spans="1:17" ht="12.75" customHeight="1" x14ac:dyDescent="0.2">
      <c r="A31" s="389" t="s">
        <v>397</v>
      </c>
      <c r="B31" s="389"/>
      <c r="C31" s="389"/>
      <c r="D31" s="389"/>
      <c r="E31" s="389"/>
      <c r="F31" s="389"/>
      <c r="G31" s="389"/>
      <c r="H31" s="389"/>
      <c r="I31" s="389"/>
      <c r="J31" s="389"/>
      <c r="K31" s="389"/>
      <c r="L31" s="389"/>
      <c r="M31" s="389"/>
      <c r="N31" s="389"/>
      <c r="O31" s="389"/>
      <c r="P31" s="389"/>
      <c r="Q31" s="389"/>
    </row>
    <row r="32" spans="1:17" x14ac:dyDescent="0.2">
      <c r="A32" s="389"/>
      <c r="B32" s="389"/>
      <c r="C32" s="389"/>
      <c r="D32" s="389"/>
      <c r="E32" s="389"/>
      <c r="F32" s="389"/>
      <c r="G32" s="389"/>
      <c r="H32" s="389"/>
      <c r="I32" s="389"/>
      <c r="J32" s="389"/>
      <c r="K32" s="389"/>
      <c r="L32" s="389"/>
      <c r="M32" s="389"/>
      <c r="N32" s="389"/>
      <c r="O32" s="389"/>
      <c r="P32" s="389"/>
      <c r="Q32" s="389"/>
    </row>
    <row r="33" spans="1:17" x14ac:dyDescent="0.2">
      <c r="A33" s="182"/>
      <c r="B33" s="321"/>
      <c r="C33" s="321"/>
      <c r="D33" s="321"/>
      <c r="E33" s="321"/>
      <c r="F33" s="321"/>
      <c r="G33" s="321"/>
      <c r="H33" s="321"/>
      <c r="I33" s="321"/>
      <c r="J33" s="321"/>
      <c r="K33" s="321"/>
      <c r="L33" s="321"/>
      <c r="M33" s="321"/>
      <c r="N33" s="321"/>
      <c r="O33" s="321"/>
      <c r="P33" s="321"/>
      <c r="Q33" s="321"/>
    </row>
    <row r="34" spans="1:17" x14ac:dyDescent="0.2">
      <c r="A34" s="182"/>
      <c r="B34" s="321"/>
      <c r="C34" s="321"/>
      <c r="D34" s="321"/>
      <c r="E34" s="321"/>
      <c r="F34" s="321"/>
      <c r="G34" s="321"/>
      <c r="H34" s="321"/>
      <c r="I34" s="321"/>
      <c r="J34" s="321"/>
      <c r="K34" s="321"/>
      <c r="L34" s="321"/>
      <c r="M34" s="321"/>
      <c r="N34" s="321"/>
      <c r="O34" s="321"/>
      <c r="P34" s="321"/>
      <c r="Q34" s="321"/>
    </row>
    <row r="35" spans="1:17" x14ac:dyDescent="0.2">
      <c r="A35" s="182"/>
      <c r="B35" s="321"/>
      <c r="C35" s="321"/>
      <c r="D35" s="321"/>
      <c r="E35" s="321"/>
      <c r="F35" s="321"/>
      <c r="G35" s="321"/>
      <c r="H35" s="321"/>
      <c r="I35" s="321"/>
      <c r="J35" s="321"/>
      <c r="K35" s="321"/>
      <c r="L35" s="321"/>
      <c r="M35" s="321"/>
      <c r="N35" s="321"/>
      <c r="O35" s="321"/>
      <c r="P35" s="321"/>
      <c r="Q35" s="321"/>
    </row>
  </sheetData>
  <mergeCells count="3">
    <mergeCell ref="A28:Q29"/>
    <mergeCell ref="A30:Q30"/>
    <mergeCell ref="A31:Q32"/>
  </mergeCells>
  <hyperlinks>
    <hyperlink ref="A1" location="Sommaire!A1" display="Retour au sommaire"/>
  </hyperlinks>
  <pageMargins left="0.70866141732283472" right="0.70866141732283472" top="0.74803149606299213" bottom="0.74803149606299213" header="0.51181102362204722" footer="0.51181102362204722"/>
  <pageSetup paperSize="9" scale="51" firstPageNumber="0" orientation="landscape" verticalDpi="0" r:id="rId1"/>
  <headerFooter>
    <oddFooter>&amp;CPage &amp;P de &amp;N</oddFooter>
  </headerFooter>
  <colBreaks count="1" manualBreakCount="1">
    <brk id="6" min="2" max="3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28"/>
  <sheetViews>
    <sheetView showGridLines="0" topLeftCell="B1" zoomScale="85" zoomScaleNormal="85" workbookViewId="0">
      <selection activeCell="C9" sqref="C9"/>
    </sheetView>
  </sheetViews>
  <sheetFormatPr baseColWidth="10" defaultColWidth="8.625" defaultRowHeight="12.75" x14ac:dyDescent="0.2"/>
  <cols>
    <col min="1" max="1" width="62.125" style="121" customWidth="1"/>
    <col min="2" max="17" width="13.75" style="121" customWidth="1"/>
    <col min="18" max="1030" width="8.625" style="121"/>
    <col min="1031" max="16384" width="8.625" style="120"/>
  </cols>
  <sheetData>
    <row r="1" spans="1:17" s="118" customFormat="1" ht="15" x14ac:dyDescent="0.2">
      <c r="A1" s="20" t="s">
        <v>39</v>
      </c>
    </row>
    <row r="2" spans="1:17" s="121" customFormat="1" x14ac:dyDescent="0.2">
      <c r="A2" s="119"/>
      <c r="B2" s="120"/>
      <c r="C2" s="120"/>
    </row>
    <row r="3" spans="1:17" s="121" customFormat="1" x14ac:dyDescent="0.2">
      <c r="A3" s="122" t="s">
        <v>129</v>
      </c>
      <c r="B3" s="120"/>
      <c r="C3" s="120"/>
    </row>
    <row r="4" spans="1:17" s="121" customFormat="1" x14ac:dyDescent="0.2">
      <c r="A4" s="120"/>
      <c r="B4" s="120"/>
      <c r="C4" s="120"/>
    </row>
    <row r="5" spans="1:17" s="121" customFormat="1" ht="25.5" x14ac:dyDescent="0.2">
      <c r="A5" s="123"/>
      <c r="B5" s="124" t="s">
        <v>1</v>
      </c>
      <c r="C5" s="125" t="s">
        <v>398</v>
      </c>
      <c r="D5" s="125" t="s">
        <v>399</v>
      </c>
      <c r="E5" s="125" t="s">
        <v>400</v>
      </c>
      <c r="F5" s="125" t="s">
        <v>401</v>
      </c>
      <c r="G5" s="125" t="s">
        <v>402</v>
      </c>
      <c r="H5" s="125" t="s">
        <v>403</v>
      </c>
      <c r="I5" s="125" t="s">
        <v>404</v>
      </c>
      <c r="J5" s="125" t="s">
        <v>405</v>
      </c>
      <c r="K5" s="125" t="s">
        <v>406</v>
      </c>
      <c r="L5" s="125" t="s">
        <v>407</v>
      </c>
      <c r="M5" s="125" t="s">
        <v>408</v>
      </c>
      <c r="N5" s="125" t="s">
        <v>409</v>
      </c>
      <c r="O5" s="125" t="s">
        <v>410</v>
      </c>
      <c r="P5" s="124" t="s">
        <v>130</v>
      </c>
      <c r="Q5" s="124" t="s">
        <v>43</v>
      </c>
    </row>
    <row r="6" spans="1:17" s="121" customFormat="1" x14ac:dyDescent="0.2">
      <c r="A6" s="126" t="s">
        <v>131</v>
      </c>
      <c r="B6" s="127">
        <v>72724</v>
      </c>
      <c r="C6" s="128">
        <v>4890</v>
      </c>
      <c r="D6" s="128">
        <v>6139</v>
      </c>
      <c r="E6" s="128">
        <v>8735</v>
      </c>
      <c r="F6" s="128">
        <v>5853</v>
      </c>
      <c r="G6" s="128">
        <v>6309</v>
      </c>
      <c r="H6" s="128">
        <v>6257</v>
      </c>
      <c r="I6" s="128">
        <v>6101</v>
      </c>
      <c r="J6" s="128">
        <v>5217</v>
      </c>
      <c r="K6" s="128">
        <v>5167</v>
      </c>
      <c r="L6" s="128">
        <v>4464</v>
      </c>
      <c r="M6" s="128">
        <v>4116</v>
      </c>
      <c r="N6" s="128">
        <v>5758</v>
      </c>
      <c r="O6" s="128">
        <v>3718</v>
      </c>
      <c r="P6" s="127">
        <v>543962.83000000007</v>
      </c>
      <c r="Q6" s="127">
        <v>633178.83000000007</v>
      </c>
    </row>
    <row r="7" spans="1:17" s="121" customFormat="1" x14ac:dyDescent="0.2">
      <c r="A7" s="129"/>
      <c r="B7" s="130"/>
      <c r="C7" s="131"/>
      <c r="D7" s="131"/>
      <c r="E7" s="131"/>
      <c r="F7" s="131"/>
      <c r="G7" s="131"/>
      <c r="H7" s="131"/>
      <c r="I7" s="131"/>
      <c r="J7" s="131"/>
      <c r="K7" s="131"/>
      <c r="L7" s="131"/>
      <c r="M7" s="131"/>
      <c r="N7" s="131"/>
      <c r="O7" s="131"/>
      <c r="P7" s="130"/>
      <c r="Q7" s="130"/>
    </row>
    <row r="8" spans="1:17" s="121" customFormat="1" x14ac:dyDescent="0.2">
      <c r="A8" s="132" t="s">
        <v>132</v>
      </c>
      <c r="B8" s="130">
        <v>5774185</v>
      </c>
      <c r="C8" s="133">
        <v>152499</v>
      </c>
      <c r="D8" s="133">
        <v>366957</v>
      </c>
      <c r="E8" s="133">
        <v>279169</v>
      </c>
      <c r="F8" s="133">
        <v>738189</v>
      </c>
      <c r="G8" s="133">
        <v>1335103</v>
      </c>
      <c r="H8" s="133">
        <v>190932</v>
      </c>
      <c r="I8" s="133">
        <v>1120190</v>
      </c>
      <c r="J8" s="133">
        <v>173400</v>
      </c>
      <c r="K8" s="133">
        <v>76309</v>
      </c>
      <c r="L8" s="133">
        <v>228582</v>
      </c>
      <c r="M8" s="133">
        <v>471038</v>
      </c>
      <c r="N8" s="133">
        <v>386543</v>
      </c>
      <c r="O8" s="133">
        <v>255274</v>
      </c>
      <c r="P8" s="130">
        <v>64300821</v>
      </c>
      <c r="Q8" s="130">
        <v>66449434</v>
      </c>
    </row>
    <row r="9" spans="1:17" s="121" customFormat="1" x14ac:dyDescent="0.2">
      <c r="A9" s="132" t="s">
        <v>133</v>
      </c>
      <c r="B9" s="130">
        <v>5903190</v>
      </c>
      <c r="C9" s="133">
        <v>152321</v>
      </c>
      <c r="D9" s="133">
        <v>370245</v>
      </c>
      <c r="E9" s="133">
        <v>281082</v>
      </c>
      <c r="F9" s="133">
        <v>748236</v>
      </c>
      <c r="G9" s="133">
        <v>1388393</v>
      </c>
      <c r="H9" s="133">
        <v>191332</v>
      </c>
      <c r="I9" s="133">
        <v>1160043</v>
      </c>
      <c r="J9" s="133">
        <v>171463</v>
      </c>
      <c r="K9" s="133">
        <v>75463</v>
      </c>
      <c r="L9" s="133">
        <v>227492</v>
      </c>
      <c r="M9" s="133">
        <v>482131</v>
      </c>
      <c r="N9" s="133">
        <v>392407</v>
      </c>
      <c r="O9" s="133">
        <v>262582</v>
      </c>
      <c r="P9" s="130">
        <v>65018096</v>
      </c>
      <c r="Q9" s="130">
        <v>67186638</v>
      </c>
    </row>
    <row r="10" spans="1:17" s="121" customFormat="1" x14ac:dyDescent="0.2">
      <c r="A10" s="129" t="s">
        <v>134</v>
      </c>
      <c r="B10" s="130">
        <v>323389</v>
      </c>
      <c r="C10" s="134">
        <v>7158</v>
      </c>
      <c r="D10" s="134">
        <v>21227</v>
      </c>
      <c r="E10" s="134">
        <v>8962</v>
      </c>
      <c r="F10" s="134">
        <v>40665</v>
      </c>
      <c r="G10" s="134">
        <v>84175</v>
      </c>
      <c r="H10" s="134">
        <v>9284</v>
      </c>
      <c r="I10" s="134">
        <v>73990</v>
      </c>
      <c r="J10" s="134">
        <v>8115</v>
      </c>
      <c r="K10" s="134">
        <v>2833</v>
      </c>
      <c r="L10" s="134">
        <v>8667</v>
      </c>
      <c r="M10" s="134">
        <v>28682</v>
      </c>
      <c r="N10" s="134">
        <v>14445</v>
      </c>
      <c r="O10" s="134">
        <v>15186</v>
      </c>
      <c r="P10" s="130">
        <v>4207862</v>
      </c>
      <c r="Q10" s="135" t="s">
        <v>135</v>
      </c>
    </row>
    <row r="11" spans="1:17" s="121" customFormat="1" x14ac:dyDescent="0.2">
      <c r="A11" s="129" t="s">
        <v>136</v>
      </c>
      <c r="B11" s="130">
        <v>6682000</v>
      </c>
      <c r="C11" s="131">
        <v>167000</v>
      </c>
      <c r="D11" s="131">
        <v>424000</v>
      </c>
      <c r="E11" s="131">
        <v>295000</v>
      </c>
      <c r="F11" s="131">
        <v>824000</v>
      </c>
      <c r="G11" s="131">
        <v>1675000</v>
      </c>
      <c r="H11" s="131">
        <v>210000</v>
      </c>
      <c r="I11" s="131">
        <v>1328000</v>
      </c>
      <c r="J11" s="131">
        <v>184000</v>
      </c>
      <c r="K11" s="131">
        <v>85000</v>
      </c>
      <c r="L11" s="131">
        <v>223000</v>
      </c>
      <c r="M11" s="131">
        <v>532000</v>
      </c>
      <c r="N11" s="131">
        <v>426000</v>
      </c>
      <c r="O11" s="131">
        <v>309000</v>
      </c>
      <c r="P11" s="130">
        <v>70142000</v>
      </c>
      <c r="Q11" s="130">
        <v>72448000</v>
      </c>
    </row>
    <row r="12" spans="1:17" s="121" customFormat="1" x14ac:dyDescent="0.2">
      <c r="A12" s="129"/>
      <c r="B12" s="130"/>
      <c r="C12" s="131"/>
      <c r="D12" s="131"/>
      <c r="E12" s="131"/>
      <c r="F12" s="131"/>
      <c r="G12" s="131"/>
      <c r="H12" s="131"/>
      <c r="I12" s="131"/>
      <c r="J12" s="131"/>
      <c r="K12" s="131"/>
      <c r="L12" s="131"/>
      <c r="M12" s="131"/>
      <c r="N12" s="131"/>
      <c r="O12" s="131"/>
      <c r="P12" s="130"/>
      <c r="Q12" s="130"/>
    </row>
    <row r="13" spans="1:17" s="121" customFormat="1" x14ac:dyDescent="0.2">
      <c r="A13" s="136" t="s">
        <v>137</v>
      </c>
      <c r="B13" s="137">
        <v>0.9</v>
      </c>
      <c r="C13" s="138">
        <v>0.1</v>
      </c>
      <c r="D13" s="138">
        <v>0.6</v>
      </c>
      <c r="E13" s="138">
        <v>0.2</v>
      </c>
      <c r="F13" s="138">
        <v>0.8</v>
      </c>
      <c r="G13" s="138">
        <v>1.4</v>
      </c>
      <c r="H13" s="138">
        <v>0.3</v>
      </c>
      <c r="I13" s="138">
        <v>1.4</v>
      </c>
      <c r="J13" s="138">
        <v>-0.1</v>
      </c>
      <c r="K13" s="138">
        <v>-0.2</v>
      </c>
      <c r="L13" s="138">
        <v>-0.1</v>
      </c>
      <c r="M13" s="138">
        <v>1</v>
      </c>
      <c r="N13" s="138">
        <v>0.6</v>
      </c>
      <c r="O13" s="138">
        <v>1.1000000000000001</v>
      </c>
      <c r="P13" s="137">
        <v>0.5</v>
      </c>
      <c r="Q13" s="137">
        <v>0.5</v>
      </c>
    </row>
    <row r="14" spans="1:17" s="121" customFormat="1" x14ac:dyDescent="0.2">
      <c r="A14" s="136" t="s">
        <v>138</v>
      </c>
      <c r="B14" s="137">
        <v>0.7</v>
      </c>
      <c r="C14" s="138">
        <v>0.3</v>
      </c>
      <c r="D14" s="138">
        <v>0.7</v>
      </c>
      <c r="E14" s="138">
        <v>0.4</v>
      </c>
      <c r="F14" s="138">
        <v>0.6</v>
      </c>
      <c r="G14" s="138">
        <v>0.8</v>
      </c>
      <c r="H14" s="138">
        <v>0.6</v>
      </c>
      <c r="I14" s="138">
        <v>1.1000000000000001</v>
      </c>
      <c r="J14" s="138">
        <v>0.2</v>
      </c>
      <c r="K14" s="138">
        <v>0.1</v>
      </c>
      <c r="L14" s="138">
        <v>0.2</v>
      </c>
      <c r="M14" s="138">
        <v>1</v>
      </c>
      <c r="N14" s="138">
        <v>0.6</v>
      </c>
      <c r="O14" s="138">
        <v>0.9</v>
      </c>
      <c r="P14" s="137">
        <v>0.1</v>
      </c>
      <c r="Q14" s="137">
        <v>0.1</v>
      </c>
    </row>
    <row r="15" spans="1:17" s="121" customFormat="1" x14ac:dyDescent="0.2">
      <c r="A15" s="136"/>
      <c r="B15" s="137"/>
      <c r="C15" s="138"/>
      <c r="D15" s="138"/>
      <c r="E15" s="138"/>
      <c r="F15" s="138"/>
      <c r="G15" s="138"/>
      <c r="H15" s="138"/>
      <c r="I15" s="138"/>
      <c r="J15" s="138"/>
      <c r="K15" s="138"/>
      <c r="L15" s="138"/>
      <c r="M15" s="138"/>
      <c r="N15" s="138"/>
      <c r="O15" s="138"/>
      <c r="P15" s="137"/>
      <c r="Q15" s="137"/>
    </row>
    <row r="16" spans="1:17" s="121" customFormat="1" x14ac:dyDescent="0.2">
      <c r="A16" s="129" t="s">
        <v>139</v>
      </c>
      <c r="B16" s="139">
        <v>81.172515263186838</v>
      </c>
      <c r="C16" s="140">
        <v>31.149488752556238</v>
      </c>
      <c r="D16" s="140">
        <v>60.310311125590488</v>
      </c>
      <c r="E16" s="140">
        <v>32.178820835718376</v>
      </c>
      <c r="F16" s="140">
        <v>127.83803177857509</v>
      </c>
      <c r="G16" s="140">
        <v>220.06546203835791</v>
      </c>
      <c r="H16" s="140">
        <v>30.578871663736614</v>
      </c>
      <c r="I16" s="140">
        <v>190.139813145386</v>
      </c>
      <c r="J16" s="140">
        <v>32.866206632164079</v>
      </c>
      <c r="K16" s="140">
        <v>14.604799690342558</v>
      </c>
      <c r="L16" s="140">
        <v>50.961469534050181</v>
      </c>
      <c r="M16" s="140">
        <v>117.13581146744411</v>
      </c>
      <c r="N16" s="140">
        <v>68.149878430010418</v>
      </c>
      <c r="O16" s="140">
        <v>70.624529316837013</v>
      </c>
      <c r="P16" s="139">
        <v>119.5267257507282</v>
      </c>
      <c r="Q16" s="139">
        <v>106.11005108935811</v>
      </c>
    </row>
    <row r="17" spans="1:17" s="121" customFormat="1" x14ac:dyDescent="0.2">
      <c r="A17" s="129"/>
      <c r="B17" s="139"/>
      <c r="C17" s="140"/>
      <c r="D17" s="140"/>
      <c r="E17" s="140"/>
      <c r="F17" s="140"/>
      <c r="G17" s="140"/>
      <c r="H17" s="140"/>
      <c r="I17" s="140"/>
      <c r="J17" s="140"/>
      <c r="K17" s="140"/>
      <c r="L17" s="140"/>
      <c r="M17" s="140"/>
      <c r="N17" s="140"/>
      <c r="O17" s="140"/>
      <c r="P17" s="139"/>
      <c r="Q17" s="139"/>
    </row>
    <row r="18" spans="1:17" s="121" customFormat="1" x14ac:dyDescent="0.2">
      <c r="A18" s="129" t="s">
        <v>140</v>
      </c>
      <c r="B18" s="130">
        <v>59979</v>
      </c>
      <c r="C18" s="131">
        <v>1317</v>
      </c>
      <c r="D18" s="131">
        <v>3385</v>
      </c>
      <c r="E18" s="131">
        <v>2390</v>
      </c>
      <c r="F18" s="131">
        <v>8005</v>
      </c>
      <c r="G18" s="131">
        <v>16049</v>
      </c>
      <c r="H18" s="131">
        <v>1497</v>
      </c>
      <c r="I18" s="131">
        <v>12761</v>
      </c>
      <c r="J18" s="131">
        <v>1277</v>
      </c>
      <c r="K18" s="131">
        <v>661</v>
      </c>
      <c r="L18" s="131">
        <v>1913</v>
      </c>
      <c r="M18" s="131">
        <v>4439</v>
      </c>
      <c r="N18" s="131">
        <v>3611</v>
      </c>
      <c r="O18" s="131">
        <v>2674</v>
      </c>
      <c r="P18" s="130">
        <v>742690</v>
      </c>
      <c r="Q18" s="130">
        <v>795376</v>
      </c>
    </row>
    <row r="19" spans="1:17" s="121" customFormat="1" x14ac:dyDescent="0.2">
      <c r="A19" s="129" t="s">
        <v>141</v>
      </c>
      <c r="B19" s="130">
        <v>57519</v>
      </c>
      <c r="C19" s="131">
        <v>1833</v>
      </c>
      <c r="D19" s="131">
        <v>4401</v>
      </c>
      <c r="E19" s="131">
        <v>3528</v>
      </c>
      <c r="F19" s="131">
        <v>7379</v>
      </c>
      <c r="G19" s="131">
        <v>9242</v>
      </c>
      <c r="H19" s="131">
        <v>2417</v>
      </c>
      <c r="I19" s="131">
        <v>10371</v>
      </c>
      <c r="J19" s="131">
        <v>2300</v>
      </c>
      <c r="K19" s="131">
        <v>1002</v>
      </c>
      <c r="L19" s="131">
        <v>2827</v>
      </c>
      <c r="M19" s="131">
        <v>5455</v>
      </c>
      <c r="N19" s="131">
        <v>4175</v>
      </c>
      <c r="O19" s="131">
        <v>2589</v>
      </c>
      <c r="P19" s="130">
        <v>578891</v>
      </c>
      <c r="Q19" s="130">
        <v>590993</v>
      </c>
    </row>
    <row r="20" spans="1:17" s="121" customFormat="1" ht="27" customHeight="1" x14ac:dyDescent="0.2">
      <c r="A20" s="129"/>
      <c r="B20" s="130"/>
      <c r="C20" s="131"/>
      <c r="D20" s="131"/>
      <c r="E20" s="131"/>
      <c r="F20" s="131"/>
      <c r="G20" s="131"/>
      <c r="H20" s="131"/>
      <c r="I20" s="131"/>
      <c r="J20" s="131"/>
      <c r="K20" s="131"/>
      <c r="L20" s="131"/>
      <c r="M20" s="131"/>
      <c r="N20" s="131"/>
      <c r="O20" s="131"/>
      <c r="P20" s="130"/>
      <c r="Q20" s="130"/>
    </row>
    <row r="21" spans="1:17" x14ac:dyDescent="0.2">
      <c r="A21" s="141" t="s">
        <v>142</v>
      </c>
      <c r="B21" s="137">
        <v>74.200670744009713</v>
      </c>
      <c r="C21" s="138">
        <v>34.846130138557783</v>
      </c>
      <c r="D21" s="138">
        <v>60.775513207269697</v>
      </c>
      <c r="E21" s="138">
        <v>34.273504579663239</v>
      </c>
      <c r="F21" s="138">
        <v>84.195239972419273</v>
      </c>
      <c r="G21" s="138">
        <v>96.146289836814518</v>
      </c>
      <c r="H21" s="138">
        <v>38.811199798881795</v>
      </c>
      <c r="I21" s="138">
        <v>83.392192395930607</v>
      </c>
      <c r="J21" s="138">
        <v>40.656286043829532</v>
      </c>
      <c r="K21" s="138">
        <v>0.14808213972139517</v>
      </c>
      <c r="L21" s="138">
        <v>51.819915828891979</v>
      </c>
      <c r="M21" s="138">
        <v>83.579244137415486</v>
      </c>
      <c r="N21" s="138">
        <v>56.848267851183678</v>
      </c>
      <c r="O21" s="138">
        <v>77.063077320839497</v>
      </c>
      <c r="P21" s="137">
        <v>82.912229067805953</v>
      </c>
      <c r="Q21" s="137">
        <v>82.906598974955031</v>
      </c>
    </row>
    <row r="22" spans="1:17" x14ac:dyDescent="0.2">
      <c r="A22" s="141" t="s">
        <v>143</v>
      </c>
      <c r="B22" s="142">
        <v>15.600000000000001</v>
      </c>
      <c r="C22" s="143">
        <v>16.100000000000001</v>
      </c>
      <c r="D22" s="143">
        <v>15.5</v>
      </c>
      <c r="E22" s="143">
        <v>11</v>
      </c>
      <c r="F22" s="143">
        <v>16.100000000000001</v>
      </c>
      <c r="G22" s="143">
        <v>15.7</v>
      </c>
      <c r="H22" s="143">
        <v>12.7</v>
      </c>
      <c r="I22" s="143">
        <v>17.2</v>
      </c>
      <c r="J22" s="143">
        <v>12.799999999999999</v>
      </c>
      <c r="K22" s="143">
        <v>11.5</v>
      </c>
      <c r="L22" s="143">
        <v>15.200000000000001</v>
      </c>
      <c r="M22" s="143">
        <v>18.899999999999999</v>
      </c>
      <c r="N22" s="143">
        <v>13.7</v>
      </c>
      <c r="O22" s="143">
        <v>14.3</v>
      </c>
      <c r="P22" s="142">
        <v>15</v>
      </c>
      <c r="Q22" s="142">
        <v>15.600000000000001</v>
      </c>
    </row>
    <row r="23" spans="1:17" ht="27" customHeight="1" x14ac:dyDescent="0.2">
      <c r="A23" s="144" t="s">
        <v>144</v>
      </c>
      <c r="B23" s="145">
        <v>72.531060414146879</v>
      </c>
      <c r="C23" s="146">
        <v>72.997976647616554</v>
      </c>
      <c r="D23" s="146">
        <v>71.100714705714481</v>
      </c>
      <c r="E23" s="146">
        <v>75.141300752077555</v>
      </c>
      <c r="F23" s="146">
        <v>70.589613551218051</v>
      </c>
      <c r="G23" s="146">
        <v>75.047164777676073</v>
      </c>
      <c r="H23" s="146">
        <v>74.962388663070058</v>
      </c>
      <c r="I23" s="146">
        <v>70.273972611182685</v>
      </c>
      <c r="J23" s="146">
        <v>73.948859476937599</v>
      </c>
      <c r="K23" s="146">
        <v>73.208266368322995</v>
      </c>
      <c r="L23" s="146">
        <v>72.527118970390944</v>
      </c>
      <c r="M23" s="146">
        <v>69.607470339342242</v>
      </c>
      <c r="N23" s="146">
        <v>73.218875884849552</v>
      </c>
      <c r="O23" s="146">
        <v>74.311531629386451</v>
      </c>
      <c r="P23" s="145">
        <v>73.832019572147473</v>
      </c>
      <c r="Q23" s="145">
        <v>73.697507047200659</v>
      </c>
    </row>
    <row r="24" spans="1:17" x14ac:dyDescent="0.2">
      <c r="A24" s="147"/>
      <c r="B24" s="148"/>
      <c r="C24" s="149"/>
      <c r="D24" s="149"/>
      <c r="E24" s="149"/>
      <c r="F24" s="149"/>
      <c r="G24" s="149"/>
      <c r="H24" s="149"/>
      <c r="I24" s="149"/>
      <c r="J24" s="149"/>
      <c r="K24" s="149"/>
      <c r="L24" s="149"/>
      <c r="M24" s="149"/>
      <c r="N24" s="149"/>
      <c r="O24" s="149"/>
      <c r="P24" s="148"/>
      <c r="Q24" s="148"/>
    </row>
    <row r="25" spans="1:17" s="121" customFormat="1" x14ac:dyDescent="0.2">
      <c r="A25" s="150" t="s">
        <v>145</v>
      </c>
      <c r="B25" s="151"/>
      <c r="C25" s="151"/>
      <c r="D25" s="151"/>
      <c r="E25" s="151"/>
      <c r="F25" s="151"/>
      <c r="G25" s="151"/>
      <c r="H25" s="151"/>
      <c r="I25" s="151"/>
      <c r="J25" s="151"/>
      <c r="K25" s="151"/>
      <c r="L25" s="151"/>
      <c r="M25" s="151"/>
      <c r="N25" s="151"/>
      <c r="O25" s="151"/>
      <c r="P25" s="151"/>
      <c r="Q25" s="151"/>
    </row>
    <row r="26" spans="1:17" ht="25.5" x14ac:dyDescent="0.2">
      <c r="A26" s="152" t="s">
        <v>146</v>
      </c>
      <c r="B26" s="153"/>
      <c r="C26" s="153"/>
      <c r="D26" s="153"/>
      <c r="E26" s="153"/>
      <c r="F26" s="153"/>
      <c r="G26" s="153"/>
      <c r="H26" s="153"/>
      <c r="I26" s="153"/>
      <c r="J26" s="153"/>
      <c r="K26" s="153"/>
      <c r="L26" s="153"/>
      <c r="M26" s="153"/>
      <c r="N26" s="153"/>
      <c r="O26" s="153"/>
      <c r="P26" s="153"/>
      <c r="Q26" s="153"/>
    </row>
    <row r="27" spans="1:17" x14ac:dyDescent="0.2">
      <c r="A27" s="154" t="s">
        <v>147</v>
      </c>
      <c r="B27" s="153"/>
      <c r="C27" s="153"/>
      <c r="D27" s="153"/>
      <c r="E27" s="153"/>
      <c r="F27" s="153"/>
      <c r="G27" s="153"/>
      <c r="H27" s="153"/>
      <c r="I27" s="153"/>
      <c r="J27" s="153"/>
      <c r="K27" s="153"/>
      <c r="L27" s="153"/>
      <c r="M27" s="153"/>
      <c r="N27" s="153"/>
      <c r="O27" s="153"/>
      <c r="P27" s="153"/>
      <c r="Q27" s="153"/>
    </row>
    <row r="28" spans="1:17" x14ac:dyDescent="0.2">
      <c r="A28" s="154" t="s">
        <v>148</v>
      </c>
      <c r="B28" s="155"/>
      <c r="C28" s="155"/>
      <c r="D28" s="155"/>
      <c r="E28" s="155"/>
      <c r="F28" s="155"/>
      <c r="G28" s="155"/>
      <c r="H28" s="155"/>
      <c r="I28" s="155"/>
      <c r="J28" s="155"/>
      <c r="K28" s="155"/>
      <c r="L28" s="155"/>
      <c r="M28" s="155"/>
      <c r="N28" s="155"/>
      <c r="O28" s="155"/>
      <c r="P28" s="155"/>
      <c r="Q28" s="155"/>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20"/>
  <sheetViews>
    <sheetView showGridLines="0" topLeftCell="B1" zoomScale="85" zoomScaleNormal="85" workbookViewId="0">
      <selection activeCell="C9" sqref="C9"/>
    </sheetView>
  </sheetViews>
  <sheetFormatPr baseColWidth="10" defaultColWidth="8.625" defaultRowHeight="12.75" x14ac:dyDescent="0.2"/>
  <cols>
    <col min="1" max="1" width="63.5" style="121" customWidth="1"/>
    <col min="2" max="17" width="13.75" style="121" customWidth="1"/>
    <col min="18" max="1030" width="8.625" style="121"/>
    <col min="1031" max="16384" width="8.625" style="120"/>
  </cols>
  <sheetData>
    <row r="1" spans="1:17" s="118" customFormat="1" ht="15" x14ac:dyDescent="0.2">
      <c r="A1" s="20" t="s">
        <v>39</v>
      </c>
    </row>
    <row r="2" spans="1:17" s="121" customFormat="1" x14ac:dyDescent="0.2">
      <c r="A2" s="119"/>
      <c r="B2" s="120"/>
      <c r="C2" s="120"/>
    </row>
    <row r="3" spans="1:17" s="121" customFormat="1" x14ac:dyDescent="0.2">
      <c r="A3" s="122" t="s">
        <v>149</v>
      </c>
      <c r="B3" s="120"/>
      <c r="C3" s="120"/>
    </row>
    <row r="4" spans="1:17" s="121" customFormat="1" x14ac:dyDescent="0.2">
      <c r="A4" s="122"/>
      <c r="B4" s="120"/>
      <c r="C4" s="120"/>
    </row>
    <row r="5" spans="1:17" s="121" customFormat="1" ht="25.5" x14ac:dyDescent="0.2">
      <c r="A5" s="123"/>
      <c r="B5" s="124" t="s">
        <v>1</v>
      </c>
      <c r="C5" s="125" t="s">
        <v>398</v>
      </c>
      <c r="D5" s="125" t="s">
        <v>399</v>
      </c>
      <c r="E5" s="125" t="s">
        <v>400</v>
      </c>
      <c r="F5" s="125" t="s">
        <v>401</v>
      </c>
      <c r="G5" s="125" t="s">
        <v>402</v>
      </c>
      <c r="H5" s="125" t="s">
        <v>403</v>
      </c>
      <c r="I5" s="125" t="s">
        <v>404</v>
      </c>
      <c r="J5" s="125" t="s">
        <v>405</v>
      </c>
      <c r="K5" s="125" t="s">
        <v>406</v>
      </c>
      <c r="L5" s="125" t="s">
        <v>407</v>
      </c>
      <c r="M5" s="125" t="s">
        <v>408</v>
      </c>
      <c r="N5" s="125" t="s">
        <v>409</v>
      </c>
      <c r="O5" s="125" t="s">
        <v>410</v>
      </c>
      <c r="P5" s="124" t="s">
        <v>130</v>
      </c>
      <c r="Q5" s="124" t="s">
        <v>43</v>
      </c>
    </row>
    <row r="6" spans="1:17" s="121" customFormat="1" ht="27" customHeight="1" x14ac:dyDescent="0.2">
      <c r="A6" s="126" t="s">
        <v>150</v>
      </c>
      <c r="B6" s="330">
        <v>10.326189412466526</v>
      </c>
      <c r="C6" s="331">
        <v>8.6040753395571876</v>
      </c>
      <c r="D6" s="331">
        <v>9.197744718429453</v>
      </c>
      <c r="E6" s="331">
        <v>8.5756215531562958</v>
      </c>
      <c r="F6" s="331">
        <v>10.788322466395151</v>
      </c>
      <c r="G6" s="331">
        <v>11.904170279554037</v>
      </c>
      <c r="H6" s="331">
        <v>7.8515084127050736</v>
      </c>
      <c r="I6" s="331">
        <v>11.268180216710038</v>
      </c>
      <c r="J6" s="331">
        <v>7.3667268542288014</v>
      </c>
      <c r="K6" s="331">
        <v>8.6493418125670622</v>
      </c>
      <c r="L6" s="331">
        <v>8.396648363465582</v>
      </c>
      <c r="M6" s="331">
        <v>9.357694115762202</v>
      </c>
      <c r="N6" s="331">
        <v>9.3440773402889903</v>
      </c>
      <c r="O6" s="331">
        <v>10.408840897324609</v>
      </c>
      <c r="P6" s="330">
        <v>11.520147608784107</v>
      </c>
      <c r="Q6" s="330">
        <v>11.98547510672503</v>
      </c>
    </row>
    <row r="7" spans="1:17" s="121" customFormat="1" ht="27" customHeight="1" x14ac:dyDescent="0.2">
      <c r="A7" s="132" t="s">
        <v>151</v>
      </c>
      <c r="B7" s="175">
        <v>9.9026674138558839</v>
      </c>
      <c r="C7" s="332">
        <v>11.975148137743602</v>
      </c>
      <c r="D7" s="332">
        <v>11.95842673731404</v>
      </c>
      <c r="E7" s="332">
        <v>12.658909137880926</v>
      </c>
      <c r="F7" s="332">
        <v>9.9446635202410771</v>
      </c>
      <c r="G7" s="332">
        <v>6.8551524533390502</v>
      </c>
      <c r="H7" s="332">
        <v>12.676750723786347</v>
      </c>
      <c r="I7" s="332">
        <v>9.1577695343233128</v>
      </c>
      <c r="J7" s="332">
        <v>13.268184623904654</v>
      </c>
      <c r="K7" s="332">
        <v>13.11140770982178</v>
      </c>
      <c r="L7" s="332">
        <v>12.408429128864192</v>
      </c>
      <c r="M7" s="332">
        <v>11.499486686524625</v>
      </c>
      <c r="N7" s="332">
        <v>10.803523371837867</v>
      </c>
      <c r="O7" s="332">
        <v>10.077968991463505</v>
      </c>
      <c r="P7" s="175">
        <v>8.9793989004788539</v>
      </c>
      <c r="Q7" s="175">
        <v>8.9056394582546439</v>
      </c>
    </row>
    <row r="8" spans="1:17" s="121" customFormat="1" ht="27" customHeight="1" x14ac:dyDescent="0.2">
      <c r="A8" s="132" t="s">
        <v>152</v>
      </c>
      <c r="B8" s="175">
        <v>2.9</v>
      </c>
      <c r="C8" s="332">
        <v>4.2</v>
      </c>
      <c r="D8" s="332">
        <v>2.4</v>
      </c>
      <c r="E8" s="332">
        <v>2.9</v>
      </c>
      <c r="F8" s="332">
        <v>3.4</v>
      </c>
      <c r="G8" s="332">
        <v>3</v>
      </c>
      <c r="H8" s="332">
        <v>2.8</v>
      </c>
      <c r="I8" s="332">
        <v>2.7</v>
      </c>
      <c r="J8" s="332">
        <v>3.3</v>
      </c>
      <c r="K8" s="332">
        <v>3</v>
      </c>
      <c r="L8" s="332">
        <v>2.7</v>
      </c>
      <c r="M8" s="332">
        <v>2.9</v>
      </c>
      <c r="N8" s="332">
        <v>2.6</v>
      </c>
      <c r="O8" s="332">
        <v>3</v>
      </c>
      <c r="P8" s="175">
        <v>3.4</v>
      </c>
      <c r="Q8" s="175">
        <v>3.5</v>
      </c>
    </row>
    <row r="9" spans="1:17" s="121" customFormat="1" ht="27" customHeight="1" x14ac:dyDescent="0.2">
      <c r="A9" s="129" t="s">
        <v>153</v>
      </c>
      <c r="B9" s="175">
        <v>97.8019466210513</v>
      </c>
      <c r="C9" s="176">
        <v>124.93992664727456</v>
      </c>
      <c r="D9" s="176">
        <v>118.69663595564612</v>
      </c>
      <c r="E9" s="176">
        <v>131.14944320326978</v>
      </c>
      <c r="F9" s="176">
        <v>97.974125020160827</v>
      </c>
      <c r="G9" s="176">
        <v>66.803634762324151</v>
      </c>
      <c r="H9" s="176">
        <v>132.84547835464488</v>
      </c>
      <c r="I9" s="176">
        <v>92.209583291057427</v>
      </c>
      <c r="J9" s="176">
        <v>154.69355136165242</v>
      </c>
      <c r="K9" s="176">
        <v>117.21862628039968</v>
      </c>
      <c r="L9" s="176">
        <v>132.44157971889283</v>
      </c>
      <c r="M9" s="176">
        <v>114.41315033870113</v>
      </c>
      <c r="N9" s="176">
        <v>109.80599767743698</v>
      </c>
      <c r="O9" s="176">
        <v>89.215823424263618</v>
      </c>
      <c r="P9" s="175">
        <v>82.092155238547207</v>
      </c>
      <c r="Q9" s="177">
        <v>80.78685287133851</v>
      </c>
    </row>
    <row r="10" spans="1:17" s="121" customFormat="1" x14ac:dyDescent="0.2">
      <c r="A10" s="129"/>
      <c r="B10" s="175"/>
      <c r="C10" s="176"/>
      <c r="D10" s="176"/>
      <c r="E10" s="176"/>
      <c r="F10" s="176"/>
      <c r="G10" s="176"/>
      <c r="H10" s="176"/>
      <c r="I10" s="176"/>
      <c r="J10" s="176"/>
      <c r="K10" s="176"/>
      <c r="L10" s="176"/>
      <c r="M10" s="176"/>
      <c r="N10" s="176"/>
      <c r="O10" s="176"/>
      <c r="P10" s="175"/>
      <c r="Q10" s="177"/>
    </row>
    <row r="11" spans="1:17" s="121" customFormat="1" x14ac:dyDescent="0.2">
      <c r="A11" s="157" t="s">
        <v>154</v>
      </c>
      <c r="B11" s="175"/>
      <c r="C11" s="333"/>
      <c r="D11" s="333"/>
      <c r="E11" s="333"/>
      <c r="F11" s="333"/>
      <c r="G11" s="333"/>
      <c r="H11" s="333"/>
      <c r="I11" s="333"/>
      <c r="J11" s="333"/>
      <c r="K11" s="333"/>
      <c r="L11" s="333"/>
      <c r="M11" s="333"/>
      <c r="N11" s="333"/>
      <c r="O11" s="333"/>
      <c r="P11" s="175"/>
      <c r="Q11" s="175"/>
    </row>
    <row r="12" spans="1:17" s="121" customFormat="1" x14ac:dyDescent="0.2">
      <c r="A12" s="136" t="s">
        <v>155</v>
      </c>
      <c r="B12" s="334">
        <v>79.8</v>
      </c>
      <c r="C12" s="332">
        <v>77.7</v>
      </c>
      <c r="D12" s="332">
        <v>78.400000000000006</v>
      </c>
      <c r="E12" s="332">
        <v>79.599999999999994</v>
      </c>
      <c r="F12" s="332">
        <v>79.7</v>
      </c>
      <c r="G12" s="332">
        <v>81.2</v>
      </c>
      <c r="H12" s="332">
        <v>78.8</v>
      </c>
      <c r="I12" s="332">
        <v>79.900000000000006</v>
      </c>
      <c r="J12" s="332">
        <v>80.3</v>
      </c>
      <c r="K12" s="332">
        <v>77.400000000000006</v>
      </c>
      <c r="L12" s="332">
        <v>79</v>
      </c>
      <c r="M12" s="332">
        <v>78.7</v>
      </c>
      <c r="N12" s="332">
        <v>80.3</v>
      </c>
      <c r="O12" s="332">
        <v>79.599999999999994</v>
      </c>
      <c r="P12" s="334">
        <v>79.5</v>
      </c>
      <c r="Q12" s="334">
        <v>79.5</v>
      </c>
    </row>
    <row r="13" spans="1:17" s="121" customFormat="1" x14ac:dyDescent="0.2">
      <c r="A13" s="136" t="s">
        <v>156</v>
      </c>
      <c r="B13" s="334">
        <v>85.4</v>
      </c>
      <c r="C13" s="332">
        <v>85</v>
      </c>
      <c r="D13" s="332">
        <v>84.7</v>
      </c>
      <c r="E13" s="332">
        <v>85.8</v>
      </c>
      <c r="F13" s="332">
        <v>85.3</v>
      </c>
      <c r="G13" s="332">
        <v>86</v>
      </c>
      <c r="H13" s="332">
        <v>85.7</v>
      </c>
      <c r="I13" s="332">
        <v>85.4</v>
      </c>
      <c r="J13" s="332">
        <v>85.4</v>
      </c>
      <c r="K13" s="332">
        <v>84.1</v>
      </c>
      <c r="L13" s="332">
        <v>85.1</v>
      </c>
      <c r="M13" s="332">
        <v>85.2</v>
      </c>
      <c r="N13" s="332">
        <v>85.4</v>
      </c>
      <c r="O13" s="332">
        <v>85</v>
      </c>
      <c r="P13" s="334">
        <v>85.4</v>
      </c>
      <c r="Q13" s="334">
        <v>85.3</v>
      </c>
    </row>
    <row r="14" spans="1:17" s="121" customFormat="1" x14ac:dyDescent="0.2">
      <c r="A14" s="136"/>
      <c r="B14" s="334"/>
      <c r="C14" s="332"/>
      <c r="D14" s="332"/>
      <c r="E14" s="332"/>
      <c r="F14" s="332"/>
      <c r="G14" s="332"/>
      <c r="H14" s="332"/>
      <c r="I14" s="332"/>
      <c r="J14" s="332"/>
      <c r="K14" s="332"/>
      <c r="L14" s="332"/>
      <c r="M14" s="332"/>
      <c r="N14" s="332"/>
      <c r="O14" s="332"/>
      <c r="P14" s="334"/>
      <c r="Q14" s="334"/>
    </row>
    <row r="15" spans="1:17" s="121" customFormat="1" x14ac:dyDescent="0.2">
      <c r="A15" s="157" t="s">
        <v>157</v>
      </c>
      <c r="B15" s="335"/>
      <c r="C15" s="336"/>
      <c r="D15" s="336"/>
      <c r="E15" s="336"/>
      <c r="F15" s="336"/>
      <c r="G15" s="336"/>
      <c r="H15" s="336"/>
      <c r="I15" s="336"/>
      <c r="J15" s="336"/>
      <c r="K15" s="336"/>
      <c r="L15" s="336"/>
      <c r="M15" s="336"/>
      <c r="N15" s="336"/>
      <c r="O15" s="336"/>
      <c r="P15" s="335"/>
      <c r="Q15" s="335"/>
    </row>
    <row r="16" spans="1:17" s="121" customFormat="1" x14ac:dyDescent="0.2">
      <c r="A16" s="129" t="s">
        <v>155</v>
      </c>
      <c r="B16" s="175">
        <v>19.600000000000001</v>
      </c>
      <c r="C16" s="333">
        <v>19.100000000000001</v>
      </c>
      <c r="D16" s="333">
        <v>19.3</v>
      </c>
      <c r="E16" s="333">
        <v>19.2</v>
      </c>
      <c r="F16" s="333">
        <v>19.899999999999999</v>
      </c>
      <c r="G16" s="333">
        <v>20.2</v>
      </c>
      <c r="H16" s="333">
        <v>19.100000000000001</v>
      </c>
      <c r="I16" s="333">
        <v>19.600000000000001</v>
      </c>
      <c r="J16" s="333">
        <v>19.899999999999999</v>
      </c>
      <c r="K16" s="333">
        <v>17.600000000000001</v>
      </c>
      <c r="L16" s="333">
        <v>19.8</v>
      </c>
      <c r="M16" s="333">
        <v>19.3</v>
      </c>
      <c r="N16" s="333">
        <v>19.899999999999999</v>
      </c>
      <c r="O16" s="333">
        <v>19.5</v>
      </c>
      <c r="P16" s="175">
        <v>19.399999999999999</v>
      </c>
      <c r="Q16" s="175">
        <v>19.399999999999999</v>
      </c>
    </row>
    <row r="17" spans="1:17" s="121" customFormat="1" x14ac:dyDescent="0.2">
      <c r="A17" s="159" t="s">
        <v>158</v>
      </c>
      <c r="B17" s="145">
        <v>23.3</v>
      </c>
      <c r="C17" s="146">
        <v>22.8</v>
      </c>
      <c r="D17" s="146">
        <v>22.9</v>
      </c>
      <c r="E17" s="146">
        <v>23.4</v>
      </c>
      <c r="F17" s="146">
        <v>23.3</v>
      </c>
      <c r="G17" s="146">
        <v>23.6</v>
      </c>
      <c r="H17" s="146">
        <v>23.3</v>
      </c>
      <c r="I17" s="146">
        <v>23.4</v>
      </c>
      <c r="J17" s="146">
        <v>23.3</v>
      </c>
      <c r="K17" s="146">
        <v>22.5</v>
      </c>
      <c r="L17" s="146">
        <v>23.4</v>
      </c>
      <c r="M17" s="146">
        <v>23</v>
      </c>
      <c r="N17" s="146">
        <v>23.1</v>
      </c>
      <c r="O17" s="146">
        <v>23.1</v>
      </c>
      <c r="P17" s="145">
        <v>23.2</v>
      </c>
      <c r="Q17" s="145">
        <v>23.2</v>
      </c>
    </row>
    <row r="18" spans="1:17" s="121" customFormat="1" x14ac:dyDescent="0.2">
      <c r="A18" s="341"/>
      <c r="B18" s="161"/>
      <c r="C18" s="131"/>
      <c r="D18" s="131"/>
      <c r="E18" s="131"/>
      <c r="F18" s="131"/>
      <c r="G18" s="131"/>
      <c r="H18" s="131"/>
      <c r="I18" s="131"/>
      <c r="J18" s="131"/>
      <c r="K18" s="131"/>
      <c r="L18" s="131"/>
      <c r="M18" s="131"/>
      <c r="N18" s="131"/>
      <c r="O18" s="131"/>
      <c r="P18" s="161"/>
      <c r="Q18" s="161"/>
    </row>
    <row r="19" spans="1:17" s="163" customFormat="1" x14ac:dyDescent="0.2">
      <c r="A19" s="162" t="s">
        <v>159</v>
      </c>
      <c r="B19" s="162"/>
      <c r="C19" s="162"/>
    </row>
    <row r="20" spans="1:17" s="163" customFormat="1" x14ac:dyDescent="0.2">
      <c r="A20" s="164" t="s">
        <v>160</v>
      </c>
      <c r="B20" s="165"/>
      <c r="C20" s="158"/>
      <c r="D20" s="158"/>
      <c r="E20" s="158"/>
      <c r="F20" s="158"/>
      <c r="G20" s="158"/>
      <c r="H20" s="158"/>
      <c r="I20" s="158"/>
      <c r="J20" s="158"/>
      <c r="K20" s="158"/>
      <c r="L20" s="158"/>
      <c r="M20" s="158"/>
      <c r="N20" s="158"/>
      <c r="O20" s="158"/>
      <c r="P20" s="165"/>
      <c r="Q20" s="165"/>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48"/>
  <sheetViews>
    <sheetView showGridLines="0" topLeftCell="B1" zoomScale="85" zoomScaleNormal="85" workbookViewId="0">
      <selection activeCell="C9" sqref="C9"/>
    </sheetView>
  </sheetViews>
  <sheetFormatPr baseColWidth="10" defaultColWidth="8.625" defaultRowHeight="12.75" x14ac:dyDescent="0.2"/>
  <cols>
    <col min="1" max="1" width="63.5" style="121" customWidth="1"/>
    <col min="2" max="17" width="13.75" style="121" customWidth="1"/>
    <col min="18" max="1030" width="8.625" style="121"/>
    <col min="1031" max="16384" width="8.625" style="120"/>
  </cols>
  <sheetData>
    <row r="1" spans="1:17" s="118" customFormat="1" ht="15" x14ac:dyDescent="0.2">
      <c r="A1" s="20" t="s">
        <v>39</v>
      </c>
    </row>
    <row r="2" spans="1:17" s="121" customFormat="1" x14ac:dyDescent="0.2">
      <c r="A2" s="119"/>
      <c r="B2" s="120"/>
      <c r="C2" s="120"/>
    </row>
    <row r="3" spans="1:17" s="121" customFormat="1" x14ac:dyDescent="0.2">
      <c r="A3" s="122" t="s">
        <v>161</v>
      </c>
      <c r="B3" s="120"/>
      <c r="C3" s="120"/>
    </row>
    <row r="4" spans="1:17" s="121" customFormat="1" x14ac:dyDescent="0.2">
      <c r="A4" s="122"/>
      <c r="B4" s="120"/>
      <c r="C4" s="120"/>
    </row>
    <row r="5" spans="1:17" s="121" customFormat="1" ht="25.5" x14ac:dyDescent="0.2">
      <c r="A5" s="123"/>
      <c r="B5" s="124" t="s">
        <v>1</v>
      </c>
      <c r="C5" s="125" t="s">
        <v>398</v>
      </c>
      <c r="D5" s="125" t="s">
        <v>399</v>
      </c>
      <c r="E5" s="125" t="s">
        <v>400</v>
      </c>
      <c r="F5" s="125" t="s">
        <v>401</v>
      </c>
      <c r="G5" s="125" t="s">
        <v>402</v>
      </c>
      <c r="H5" s="125" t="s">
        <v>403</v>
      </c>
      <c r="I5" s="125" t="s">
        <v>404</v>
      </c>
      <c r="J5" s="125" t="s">
        <v>405</v>
      </c>
      <c r="K5" s="125" t="s">
        <v>406</v>
      </c>
      <c r="L5" s="125" t="s">
        <v>407</v>
      </c>
      <c r="M5" s="125" t="s">
        <v>408</v>
      </c>
      <c r="N5" s="125" t="s">
        <v>409</v>
      </c>
      <c r="O5" s="125" t="s">
        <v>410</v>
      </c>
      <c r="P5" s="124" t="s">
        <v>130</v>
      </c>
      <c r="Q5" s="124" t="s">
        <v>43</v>
      </c>
    </row>
    <row r="6" spans="1:17" s="121" customFormat="1" x14ac:dyDescent="0.2">
      <c r="A6" s="166" t="s">
        <v>162</v>
      </c>
      <c r="B6" s="167"/>
      <c r="C6" s="168"/>
      <c r="D6" s="168"/>
      <c r="E6" s="168"/>
      <c r="F6" s="168"/>
      <c r="G6" s="168"/>
      <c r="H6" s="168"/>
      <c r="I6" s="168"/>
      <c r="J6" s="168"/>
      <c r="K6" s="168"/>
      <c r="L6" s="168"/>
      <c r="M6" s="168"/>
      <c r="N6" s="168"/>
      <c r="O6" s="168"/>
      <c r="P6" s="167"/>
      <c r="Q6" s="167"/>
    </row>
    <row r="7" spans="1:17" s="121" customFormat="1" x14ac:dyDescent="0.2">
      <c r="A7" s="129" t="s">
        <v>163</v>
      </c>
      <c r="B7" s="130">
        <v>301434</v>
      </c>
      <c r="C7" s="156">
        <v>6970</v>
      </c>
      <c r="D7" s="156">
        <v>17261</v>
      </c>
      <c r="E7" s="156">
        <v>12388</v>
      </c>
      <c r="F7" s="156">
        <v>39085</v>
      </c>
      <c r="G7" s="156">
        <v>79995</v>
      </c>
      <c r="H7" s="156">
        <v>8262</v>
      </c>
      <c r="I7" s="156">
        <v>61477</v>
      </c>
      <c r="J7" s="156">
        <v>6784</v>
      </c>
      <c r="K7" s="156">
        <v>3237</v>
      </c>
      <c r="L7" s="156">
        <v>9536</v>
      </c>
      <c r="M7" s="156">
        <v>23350</v>
      </c>
      <c r="N7" s="156">
        <v>18721</v>
      </c>
      <c r="O7" s="156">
        <v>14368</v>
      </c>
      <c r="P7" s="130">
        <v>3642776</v>
      </c>
      <c r="Q7" s="135">
        <v>3816887</v>
      </c>
    </row>
    <row r="8" spans="1:17" s="121" customFormat="1" x14ac:dyDescent="0.2">
      <c r="A8" s="129" t="s">
        <v>164</v>
      </c>
      <c r="B8" s="130">
        <v>340619</v>
      </c>
      <c r="C8" s="156">
        <v>8136</v>
      </c>
      <c r="D8" s="156">
        <v>20819</v>
      </c>
      <c r="E8" s="156">
        <v>14809</v>
      </c>
      <c r="F8" s="156">
        <v>44299</v>
      </c>
      <c r="G8" s="156">
        <v>84510</v>
      </c>
      <c r="H8" s="156">
        <v>9992</v>
      </c>
      <c r="I8" s="156">
        <v>66502</v>
      </c>
      <c r="J8" s="156">
        <v>8198</v>
      </c>
      <c r="K8" s="156">
        <v>3993</v>
      </c>
      <c r="L8" s="156">
        <v>11195</v>
      </c>
      <c r="M8" s="156">
        <v>28077</v>
      </c>
      <c r="N8" s="156">
        <v>22963</v>
      </c>
      <c r="O8" s="156">
        <v>17126</v>
      </c>
      <c r="P8" s="130">
        <v>4010116</v>
      </c>
      <c r="Q8" s="135">
        <v>4192332</v>
      </c>
    </row>
    <row r="9" spans="1:17" s="121" customFormat="1" x14ac:dyDescent="0.2">
      <c r="A9" s="129" t="s">
        <v>165</v>
      </c>
      <c r="B9" s="130">
        <v>344595</v>
      </c>
      <c r="C9" s="156">
        <v>8726</v>
      </c>
      <c r="D9" s="156">
        <v>21859</v>
      </c>
      <c r="E9" s="156">
        <v>15859</v>
      </c>
      <c r="F9" s="156">
        <v>45651</v>
      </c>
      <c r="G9" s="156">
        <v>80378</v>
      </c>
      <c r="H9" s="156">
        <v>10775</v>
      </c>
      <c r="I9" s="156">
        <v>65780</v>
      </c>
      <c r="J9" s="156">
        <v>9068</v>
      </c>
      <c r="K9" s="156">
        <v>4361</v>
      </c>
      <c r="L9" s="156">
        <v>12654</v>
      </c>
      <c r="M9" s="156">
        <v>28472</v>
      </c>
      <c r="N9" s="156">
        <v>23312</v>
      </c>
      <c r="O9" s="156">
        <v>17700</v>
      </c>
      <c r="P9" s="130">
        <v>4029324</v>
      </c>
      <c r="Q9" s="135">
        <v>4217232</v>
      </c>
    </row>
    <row r="10" spans="1:17" s="121" customFormat="1" x14ac:dyDescent="0.2">
      <c r="A10" s="129" t="s">
        <v>166</v>
      </c>
      <c r="B10" s="130">
        <v>352082</v>
      </c>
      <c r="C10" s="156">
        <v>7796</v>
      </c>
      <c r="D10" s="156">
        <v>20054</v>
      </c>
      <c r="E10" s="156">
        <v>14685</v>
      </c>
      <c r="F10" s="156">
        <v>44569</v>
      </c>
      <c r="G10" s="156">
        <v>91205</v>
      </c>
      <c r="H10" s="156">
        <v>9917</v>
      </c>
      <c r="I10" s="156">
        <v>72350</v>
      </c>
      <c r="J10" s="156">
        <v>8484</v>
      </c>
      <c r="K10" s="156">
        <v>4322</v>
      </c>
      <c r="L10" s="156">
        <v>13003</v>
      </c>
      <c r="M10" s="156">
        <v>27718</v>
      </c>
      <c r="N10" s="156">
        <v>22838</v>
      </c>
      <c r="O10" s="156">
        <v>15141</v>
      </c>
      <c r="P10" s="130">
        <v>4005769</v>
      </c>
      <c r="Q10" s="135">
        <v>4179298</v>
      </c>
    </row>
    <row r="11" spans="1:17" s="121" customFormat="1" x14ac:dyDescent="0.2">
      <c r="A11" s="129" t="s">
        <v>167</v>
      </c>
      <c r="B11" s="130">
        <v>323707</v>
      </c>
      <c r="C11" s="156">
        <v>5826</v>
      </c>
      <c r="D11" s="156">
        <v>15197</v>
      </c>
      <c r="E11" s="156">
        <v>11055</v>
      </c>
      <c r="F11" s="156">
        <v>35346</v>
      </c>
      <c r="G11" s="156">
        <v>104004</v>
      </c>
      <c r="H11" s="156">
        <v>6838</v>
      </c>
      <c r="I11" s="156">
        <v>75871</v>
      </c>
      <c r="J11" s="156">
        <v>6084</v>
      </c>
      <c r="K11" s="156">
        <v>3474</v>
      </c>
      <c r="L11" s="156">
        <v>9897</v>
      </c>
      <c r="M11" s="156">
        <v>22031</v>
      </c>
      <c r="N11" s="156">
        <v>17328</v>
      </c>
      <c r="O11" s="156">
        <v>10756</v>
      </c>
      <c r="P11" s="130">
        <v>3641395</v>
      </c>
      <c r="Q11" s="135">
        <v>3763595</v>
      </c>
    </row>
    <row r="12" spans="1:17" s="121" customFormat="1" x14ac:dyDescent="0.2">
      <c r="A12" s="129" t="s">
        <v>168</v>
      </c>
      <c r="B12" s="130">
        <v>2172213</v>
      </c>
      <c r="C12" s="156">
        <v>52671</v>
      </c>
      <c r="D12" s="156">
        <v>128722</v>
      </c>
      <c r="E12" s="156">
        <v>95859</v>
      </c>
      <c r="F12" s="156">
        <v>267388</v>
      </c>
      <c r="G12" s="156">
        <v>571856</v>
      </c>
      <c r="H12" s="156">
        <v>64870</v>
      </c>
      <c r="I12" s="156">
        <v>432701</v>
      </c>
      <c r="J12" s="156">
        <v>55694</v>
      </c>
      <c r="K12" s="156">
        <v>26670</v>
      </c>
      <c r="L12" s="156">
        <v>76601</v>
      </c>
      <c r="M12" s="156">
        <v>166116</v>
      </c>
      <c r="N12" s="156">
        <v>136964</v>
      </c>
      <c r="O12" s="156">
        <v>96101</v>
      </c>
      <c r="P12" s="130">
        <v>24676219</v>
      </c>
      <c r="Q12" s="135">
        <v>25489832</v>
      </c>
    </row>
    <row r="13" spans="1:17" s="121" customFormat="1" x14ac:dyDescent="0.2">
      <c r="A13" s="129" t="s">
        <v>169</v>
      </c>
      <c r="B13" s="130">
        <v>384773</v>
      </c>
      <c r="C13" s="156">
        <v>11371</v>
      </c>
      <c r="D13" s="156">
        <v>24773</v>
      </c>
      <c r="E13" s="156">
        <v>20297</v>
      </c>
      <c r="F13" s="156">
        <v>51438</v>
      </c>
      <c r="G13" s="156">
        <v>81492</v>
      </c>
      <c r="H13" s="156">
        <v>14357</v>
      </c>
      <c r="I13" s="156">
        <v>70461</v>
      </c>
      <c r="J13" s="156">
        <v>12969</v>
      </c>
      <c r="K13" s="156">
        <v>5433</v>
      </c>
      <c r="L13" s="156">
        <v>16326</v>
      </c>
      <c r="M13" s="156">
        <v>31575</v>
      </c>
      <c r="N13" s="156">
        <v>27067</v>
      </c>
      <c r="O13" s="156">
        <v>17214</v>
      </c>
      <c r="P13" s="130">
        <v>4174191</v>
      </c>
      <c r="Q13" s="135">
        <v>4308347</v>
      </c>
    </row>
    <row r="14" spans="1:17" s="121" customFormat="1" x14ac:dyDescent="0.2">
      <c r="A14" s="129" t="s">
        <v>170</v>
      </c>
      <c r="B14" s="130">
        <v>374463</v>
      </c>
      <c r="C14" s="156">
        <v>11309</v>
      </c>
      <c r="D14" s="156">
        <v>26611</v>
      </c>
      <c r="E14" s="156">
        <v>20403</v>
      </c>
      <c r="F14" s="156">
        <v>50373</v>
      </c>
      <c r="G14" s="156">
        <v>70434</v>
      </c>
      <c r="H14" s="156">
        <v>14583</v>
      </c>
      <c r="I14" s="156">
        <v>69523</v>
      </c>
      <c r="J14" s="156">
        <v>13854</v>
      </c>
      <c r="K14" s="156">
        <v>5320</v>
      </c>
      <c r="L14" s="156">
        <v>16843</v>
      </c>
      <c r="M14" s="156">
        <v>31664</v>
      </c>
      <c r="N14" s="156">
        <v>26767</v>
      </c>
      <c r="O14" s="156">
        <v>16779</v>
      </c>
      <c r="P14" s="130">
        <v>3959701</v>
      </c>
      <c r="Q14" s="135">
        <v>4072856</v>
      </c>
    </row>
    <row r="15" spans="1:17" s="121" customFormat="1" x14ac:dyDescent="0.2">
      <c r="A15" s="129" t="s">
        <v>171</v>
      </c>
      <c r="B15" s="130">
        <v>686640</v>
      </c>
      <c r="C15" s="156">
        <v>20414</v>
      </c>
      <c r="D15" s="156">
        <v>50753</v>
      </c>
      <c r="E15" s="156">
        <v>37255</v>
      </c>
      <c r="F15" s="156">
        <v>91846</v>
      </c>
      <c r="G15" s="156">
        <v>119358</v>
      </c>
      <c r="H15" s="156">
        <v>26219</v>
      </c>
      <c r="I15" s="156">
        <v>133475</v>
      </c>
      <c r="J15" s="156">
        <v>25628</v>
      </c>
      <c r="K15" s="156">
        <v>9576</v>
      </c>
      <c r="L15" s="156">
        <v>30203</v>
      </c>
      <c r="M15" s="156">
        <v>64024</v>
      </c>
      <c r="N15" s="156">
        <v>48058</v>
      </c>
      <c r="O15" s="156">
        <v>29831</v>
      </c>
      <c r="P15" s="130">
        <v>6843678</v>
      </c>
      <c r="Q15" s="135">
        <v>6996823</v>
      </c>
    </row>
    <row r="16" spans="1:17" s="121" customFormat="1" x14ac:dyDescent="0.2">
      <c r="A16" s="129" t="s">
        <v>172</v>
      </c>
      <c r="B16" s="130">
        <v>398068</v>
      </c>
      <c r="C16" s="156">
        <v>11793</v>
      </c>
      <c r="D16" s="156">
        <v>28188</v>
      </c>
      <c r="E16" s="156">
        <v>24022</v>
      </c>
      <c r="F16" s="156">
        <v>51041</v>
      </c>
      <c r="G16" s="156">
        <v>67765</v>
      </c>
      <c r="H16" s="156">
        <v>15837</v>
      </c>
      <c r="I16" s="156">
        <v>72992</v>
      </c>
      <c r="J16" s="156">
        <v>15633</v>
      </c>
      <c r="K16" s="156">
        <v>5788</v>
      </c>
      <c r="L16" s="156">
        <v>19381</v>
      </c>
      <c r="M16" s="156">
        <v>38229</v>
      </c>
      <c r="N16" s="156">
        <v>29670</v>
      </c>
      <c r="O16" s="156">
        <v>17729</v>
      </c>
      <c r="P16" s="130">
        <v>3926785</v>
      </c>
      <c r="Q16" s="135">
        <v>4008970</v>
      </c>
    </row>
    <row r="17" spans="1:17" s="121" customFormat="1" x14ac:dyDescent="0.2">
      <c r="A17" s="129" t="s">
        <v>173</v>
      </c>
      <c r="B17" s="130">
        <v>224596</v>
      </c>
      <c r="C17" s="156">
        <v>7309</v>
      </c>
      <c r="D17" s="156">
        <v>16008</v>
      </c>
      <c r="E17" s="156">
        <v>14450</v>
      </c>
      <c r="F17" s="156">
        <v>27200</v>
      </c>
      <c r="G17" s="156">
        <v>37396</v>
      </c>
      <c r="H17" s="156">
        <v>9682</v>
      </c>
      <c r="I17" s="156">
        <v>38911</v>
      </c>
      <c r="J17" s="156">
        <v>9067</v>
      </c>
      <c r="K17" s="156">
        <v>3289</v>
      </c>
      <c r="L17" s="156">
        <v>11853</v>
      </c>
      <c r="M17" s="156">
        <v>20875</v>
      </c>
      <c r="N17" s="156">
        <v>18719</v>
      </c>
      <c r="O17" s="156">
        <v>9837</v>
      </c>
      <c r="P17" s="130">
        <v>2108142</v>
      </c>
      <c r="Q17" s="135">
        <v>2140466</v>
      </c>
    </row>
    <row r="18" spans="1:17" s="121" customFormat="1" x14ac:dyDescent="0.2">
      <c r="A18" s="129" t="s">
        <v>61</v>
      </c>
      <c r="B18" s="130">
        <v>5903190</v>
      </c>
      <c r="C18" s="156">
        <v>152321</v>
      </c>
      <c r="D18" s="156">
        <v>370245</v>
      </c>
      <c r="E18" s="156">
        <v>281082</v>
      </c>
      <c r="F18" s="156">
        <v>748236</v>
      </c>
      <c r="G18" s="156">
        <v>1388393</v>
      </c>
      <c r="H18" s="156">
        <v>191332</v>
      </c>
      <c r="I18" s="156">
        <v>1160043</v>
      </c>
      <c r="J18" s="156">
        <v>171463</v>
      </c>
      <c r="K18" s="156">
        <v>75463</v>
      </c>
      <c r="L18" s="156">
        <v>227492</v>
      </c>
      <c r="M18" s="156">
        <v>482131</v>
      </c>
      <c r="N18" s="156">
        <v>392407</v>
      </c>
      <c r="O18" s="156">
        <v>262582</v>
      </c>
      <c r="P18" s="130">
        <v>65018096</v>
      </c>
      <c r="Q18" s="135">
        <v>67186638</v>
      </c>
    </row>
    <row r="19" spans="1:17" s="121" customFormat="1" x14ac:dyDescent="0.2">
      <c r="A19" s="159"/>
      <c r="B19" s="160"/>
      <c r="C19" s="169"/>
      <c r="D19" s="169"/>
      <c r="E19" s="169"/>
      <c r="F19" s="169"/>
      <c r="G19" s="169"/>
      <c r="H19" s="169"/>
      <c r="I19" s="169"/>
      <c r="J19" s="169"/>
      <c r="K19" s="169"/>
      <c r="L19" s="169"/>
      <c r="M19" s="169"/>
      <c r="N19" s="169"/>
      <c r="O19" s="169"/>
      <c r="P19" s="160"/>
      <c r="Q19" s="170"/>
    </row>
    <row r="20" spans="1:17" s="121" customFormat="1" x14ac:dyDescent="0.2">
      <c r="A20" s="171" t="s">
        <v>174</v>
      </c>
      <c r="B20" s="172"/>
      <c r="C20" s="173"/>
      <c r="D20" s="173"/>
      <c r="E20" s="173"/>
      <c r="F20" s="173"/>
      <c r="G20" s="173"/>
      <c r="H20" s="173"/>
      <c r="I20" s="173"/>
      <c r="J20" s="173"/>
      <c r="K20" s="173"/>
      <c r="L20" s="173"/>
      <c r="M20" s="173"/>
      <c r="N20" s="173"/>
      <c r="O20" s="173"/>
      <c r="P20" s="172"/>
      <c r="Q20" s="172"/>
    </row>
    <row r="21" spans="1:17" s="121" customFormat="1" x14ac:dyDescent="0.2">
      <c r="A21" s="129" t="s">
        <v>163</v>
      </c>
      <c r="B21" s="130">
        <v>147724</v>
      </c>
      <c r="C21" s="156">
        <v>3418</v>
      </c>
      <c r="D21" s="156">
        <v>8544</v>
      </c>
      <c r="E21" s="156">
        <v>5915</v>
      </c>
      <c r="F21" s="156">
        <v>19131</v>
      </c>
      <c r="G21" s="156">
        <v>39401</v>
      </c>
      <c r="H21" s="156">
        <v>3976</v>
      </c>
      <c r="I21" s="156">
        <v>30247</v>
      </c>
      <c r="J21" s="156">
        <v>3367</v>
      </c>
      <c r="K21" s="156">
        <v>1599</v>
      </c>
      <c r="L21" s="156">
        <v>4623</v>
      </c>
      <c r="M21" s="156">
        <v>11533</v>
      </c>
      <c r="N21" s="156">
        <v>8981</v>
      </c>
      <c r="O21" s="156">
        <v>6989</v>
      </c>
      <c r="P21" s="130">
        <v>1782216</v>
      </c>
      <c r="Q21" s="135">
        <v>1867893</v>
      </c>
    </row>
    <row r="22" spans="1:17" s="121" customFormat="1" x14ac:dyDescent="0.2">
      <c r="A22" s="129" t="s">
        <v>164</v>
      </c>
      <c r="B22" s="130">
        <v>165960</v>
      </c>
      <c r="C22" s="156">
        <v>3890</v>
      </c>
      <c r="D22" s="156">
        <v>10272</v>
      </c>
      <c r="E22" s="156">
        <v>7164</v>
      </c>
      <c r="F22" s="156">
        <v>21788</v>
      </c>
      <c r="G22" s="156">
        <v>41169</v>
      </c>
      <c r="H22" s="156">
        <v>4819</v>
      </c>
      <c r="I22" s="156">
        <v>32284</v>
      </c>
      <c r="J22" s="156">
        <v>4081</v>
      </c>
      <c r="K22" s="156">
        <v>1974</v>
      </c>
      <c r="L22" s="156">
        <v>5444</v>
      </c>
      <c r="M22" s="156">
        <v>13446</v>
      </c>
      <c r="N22" s="156">
        <v>11321</v>
      </c>
      <c r="O22" s="156">
        <v>8308</v>
      </c>
      <c r="P22" s="130">
        <v>1958460</v>
      </c>
      <c r="Q22" s="135">
        <v>2047671</v>
      </c>
    </row>
    <row r="23" spans="1:17" s="121" customFormat="1" x14ac:dyDescent="0.2">
      <c r="A23" s="129" t="s">
        <v>165</v>
      </c>
      <c r="B23" s="130">
        <v>168045</v>
      </c>
      <c r="C23" s="156">
        <v>4252</v>
      </c>
      <c r="D23" s="156">
        <v>10713</v>
      </c>
      <c r="E23" s="156">
        <v>7718</v>
      </c>
      <c r="F23" s="156">
        <v>22094</v>
      </c>
      <c r="G23" s="156">
        <v>39097</v>
      </c>
      <c r="H23" s="156">
        <v>5181</v>
      </c>
      <c r="I23" s="156">
        <v>32124</v>
      </c>
      <c r="J23" s="156">
        <v>4488</v>
      </c>
      <c r="K23" s="156">
        <v>2113</v>
      </c>
      <c r="L23" s="156">
        <v>6234</v>
      </c>
      <c r="M23" s="156">
        <v>13902</v>
      </c>
      <c r="N23" s="156">
        <v>11601</v>
      </c>
      <c r="O23" s="156">
        <v>8528</v>
      </c>
      <c r="P23" s="130">
        <v>1969873</v>
      </c>
      <c r="Q23" s="135">
        <v>2062535</v>
      </c>
    </row>
    <row r="24" spans="1:17" s="121" customFormat="1" x14ac:dyDescent="0.2">
      <c r="A24" s="129" t="s">
        <v>166</v>
      </c>
      <c r="B24" s="130">
        <v>172007</v>
      </c>
      <c r="C24" s="156">
        <v>3723</v>
      </c>
      <c r="D24" s="156">
        <v>9605</v>
      </c>
      <c r="E24" s="156">
        <v>6803</v>
      </c>
      <c r="F24" s="156">
        <v>21455</v>
      </c>
      <c r="G24" s="156">
        <v>45860</v>
      </c>
      <c r="H24" s="156">
        <v>4794</v>
      </c>
      <c r="I24" s="156">
        <v>35501</v>
      </c>
      <c r="J24" s="156">
        <v>4032</v>
      </c>
      <c r="K24" s="156">
        <v>2061</v>
      </c>
      <c r="L24" s="156">
        <v>6298</v>
      </c>
      <c r="M24" s="156">
        <v>13380</v>
      </c>
      <c r="N24" s="156">
        <v>11247</v>
      </c>
      <c r="O24" s="156">
        <v>7248</v>
      </c>
      <c r="P24" s="130">
        <v>1953630</v>
      </c>
      <c r="Q24" s="135">
        <v>2038916</v>
      </c>
    </row>
    <row r="25" spans="1:17" s="121" customFormat="1" x14ac:dyDescent="0.2">
      <c r="A25" s="129" t="s">
        <v>167</v>
      </c>
      <c r="B25" s="130">
        <v>159519</v>
      </c>
      <c r="C25" s="156">
        <v>2647</v>
      </c>
      <c r="D25" s="156">
        <v>7241</v>
      </c>
      <c r="E25" s="156">
        <v>4883</v>
      </c>
      <c r="F25" s="156">
        <v>16937</v>
      </c>
      <c r="G25" s="156">
        <v>52960</v>
      </c>
      <c r="H25" s="156">
        <v>3232</v>
      </c>
      <c r="I25" s="156">
        <v>38578</v>
      </c>
      <c r="J25" s="156">
        <v>2780</v>
      </c>
      <c r="K25" s="156">
        <v>1723</v>
      </c>
      <c r="L25" s="156">
        <v>4366</v>
      </c>
      <c r="M25" s="156">
        <v>10679</v>
      </c>
      <c r="N25" s="156">
        <v>8457</v>
      </c>
      <c r="O25" s="156">
        <v>5036</v>
      </c>
      <c r="P25" s="130">
        <v>1798010</v>
      </c>
      <c r="Q25" s="135">
        <v>1860041</v>
      </c>
    </row>
    <row r="26" spans="1:17" s="121" customFormat="1" x14ac:dyDescent="0.2">
      <c r="A26" s="129" t="s">
        <v>168</v>
      </c>
      <c r="B26" s="130">
        <v>1104068</v>
      </c>
      <c r="C26" s="156">
        <v>26546</v>
      </c>
      <c r="D26" s="156">
        <v>66187</v>
      </c>
      <c r="E26" s="156">
        <v>47633</v>
      </c>
      <c r="F26" s="156">
        <v>137245</v>
      </c>
      <c r="G26" s="156">
        <v>286782</v>
      </c>
      <c r="H26" s="156">
        <v>32510</v>
      </c>
      <c r="I26" s="156">
        <v>222878</v>
      </c>
      <c r="J26" s="156">
        <v>28074</v>
      </c>
      <c r="K26" s="156">
        <v>13092</v>
      </c>
      <c r="L26" s="156">
        <v>38543</v>
      </c>
      <c r="M26" s="156">
        <v>86036</v>
      </c>
      <c r="N26" s="156">
        <v>69861</v>
      </c>
      <c r="O26" s="156">
        <v>48681</v>
      </c>
      <c r="P26" s="130">
        <v>12505243</v>
      </c>
      <c r="Q26" s="135">
        <v>12945576</v>
      </c>
    </row>
    <row r="27" spans="1:17" s="121" customFormat="1" x14ac:dyDescent="0.2">
      <c r="A27" s="129" t="s">
        <v>169</v>
      </c>
      <c r="B27" s="130">
        <v>198564</v>
      </c>
      <c r="C27" s="156">
        <v>5830</v>
      </c>
      <c r="D27" s="156">
        <v>12719</v>
      </c>
      <c r="E27" s="156">
        <v>10104</v>
      </c>
      <c r="F27" s="156">
        <v>26861</v>
      </c>
      <c r="G27" s="156">
        <v>41459</v>
      </c>
      <c r="H27" s="156">
        <v>7350</v>
      </c>
      <c r="I27" s="156">
        <v>37225</v>
      </c>
      <c r="J27" s="156">
        <v>6662</v>
      </c>
      <c r="K27" s="156">
        <v>2695</v>
      </c>
      <c r="L27" s="156">
        <v>8495</v>
      </c>
      <c r="M27" s="156">
        <v>16614</v>
      </c>
      <c r="N27" s="156">
        <v>13814</v>
      </c>
      <c r="O27" s="156">
        <v>8736</v>
      </c>
      <c r="P27" s="130">
        <v>2146823</v>
      </c>
      <c r="Q27" s="135">
        <v>2216883</v>
      </c>
    </row>
    <row r="28" spans="1:17" s="121" customFormat="1" x14ac:dyDescent="0.2">
      <c r="A28" s="129" t="s">
        <v>170</v>
      </c>
      <c r="B28" s="130">
        <v>194827</v>
      </c>
      <c r="C28" s="156">
        <v>5743</v>
      </c>
      <c r="D28" s="156">
        <v>13712</v>
      </c>
      <c r="E28" s="156">
        <v>10135</v>
      </c>
      <c r="F28" s="156">
        <v>26268</v>
      </c>
      <c r="G28" s="156">
        <v>36564</v>
      </c>
      <c r="H28" s="156">
        <v>7571</v>
      </c>
      <c r="I28" s="156">
        <v>37206</v>
      </c>
      <c r="J28" s="156">
        <v>7203</v>
      </c>
      <c r="K28" s="156">
        <v>2593</v>
      </c>
      <c r="L28" s="156">
        <v>8812</v>
      </c>
      <c r="M28" s="156">
        <v>16350</v>
      </c>
      <c r="N28" s="156">
        <v>13866</v>
      </c>
      <c r="O28" s="156">
        <v>8804</v>
      </c>
      <c r="P28" s="130">
        <v>2069829</v>
      </c>
      <c r="Q28" s="135">
        <v>2129262</v>
      </c>
    </row>
    <row r="29" spans="1:17" s="121" customFormat="1" x14ac:dyDescent="0.2">
      <c r="A29" s="129" t="s">
        <v>171</v>
      </c>
      <c r="B29" s="130">
        <v>363800</v>
      </c>
      <c r="C29" s="156">
        <v>10276</v>
      </c>
      <c r="D29" s="156">
        <v>26747</v>
      </c>
      <c r="E29" s="156">
        <v>19084</v>
      </c>
      <c r="F29" s="156">
        <v>48632</v>
      </c>
      <c r="G29" s="156">
        <v>64382</v>
      </c>
      <c r="H29" s="156">
        <v>13468</v>
      </c>
      <c r="I29" s="156">
        <v>72002</v>
      </c>
      <c r="J29" s="156">
        <v>13056</v>
      </c>
      <c r="K29" s="156">
        <v>4764</v>
      </c>
      <c r="L29" s="156">
        <v>15993</v>
      </c>
      <c r="M29" s="156">
        <v>34858</v>
      </c>
      <c r="N29" s="156">
        <v>25249</v>
      </c>
      <c r="O29" s="156">
        <v>15289</v>
      </c>
      <c r="P29" s="130">
        <v>3634584</v>
      </c>
      <c r="Q29" s="135">
        <v>3716479</v>
      </c>
    </row>
    <row r="30" spans="1:17" s="121" customFormat="1" x14ac:dyDescent="0.2">
      <c r="A30" s="129" t="s">
        <v>172</v>
      </c>
      <c r="B30" s="130">
        <v>224935</v>
      </c>
      <c r="C30" s="156">
        <v>6629</v>
      </c>
      <c r="D30" s="156">
        <v>15802</v>
      </c>
      <c r="E30" s="156">
        <v>13502</v>
      </c>
      <c r="F30" s="156">
        <v>28790</v>
      </c>
      <c r="G30" s="156">
        <v>38638</v>
      </c>
      <c r="H30" s="156">
        <v>8664</v>
      </c>
      <c r="I30" s="156">
        <v>41209</v>
      </c>
      <c r="J30" s="156">
        <v>8618</v>
      </c>
      <c r="K30" s="156">
        <v>3182</v>
      </c>
      <c r="L30" s="156">
        <v>11226</v>
      </c>
      <c r="M30" s="156">
        <v>21762</v>
      </c>
      <c r="N30" s="156">
        <v>16882</v>
      </c>
      <c r="O30" s="156">
        <v>10031</v>
      </c>
      <c r="P30" s="130">
        <v>2261379</v>
      </c>
      <c r="Q30" s="135">
        <v>2308710</v>
      </c>
    </row>
    <row r="31" spans="1:17" s="121" customFormat="1" x14ac:dyDescent="0.2">
      <c r="A31" s="129" t="s">
        <v>173</v>
      </c>
      <c r="B31" s="130">
        <v>149379</v>
      </c>
      <c r="C31" s="156">
        <v>4832</v>
      </c>
      <c r="D31" s="156">
        <v>10419</v>
      </c>
      <c r="E31" s="156">
        <v>9520</v>
      </c>
      <c r="F31" s="156">
        <v>18143</v>
      </c>
      <c r="G31" s="156">
        <v>25046</v>
      </c>
      <c r="H31" s="156">
        <v>6332</v>
      </c>
      <c r="I31" s="156">
        <v>25833</v>
      </c>
      <c r="J31" s="156">
        <v>6075</v>
      </c>
      <c r="K31" s="156">
        <v>2246</v>
      </c>
      <c r="L31" s="156">
        <v>7965</v>
      </c>
      <c r="M31" s="156">
        <v>14047</v>
      </c>
      <c r="N31" s="156">
        <v>12290</v>
      </c>
      <c r="O31" s="156">
        <v>6631</v>
      </c>
      <c r="P31" s="130">
        <v>1437768</v>
      </c>
      <c r="Q31" s="135">
        <v>1459519</v>
      </c>
    </row>
    <row r="32" spans="1:17" s="121" customFormat="1" x14ac:dyDescent="0.2">
      <c r="A32" s="129" t="s">
        <v>61</v>
      </c>
      <c r="B32" s="130">
        <v>3048828</v>
      </c>
      <c r="C32" s="156">
        <v>77786</v>
      </c>
      <c r="D32" s="156">
        <v>191961</v>
      </c>
      <c r="E32" s="156">
        <v>142461</v>
      </c>
      <c r="F32" s="156">
        <v>387344</v>
      </c>
      <c r="G32" s="156">
        <v>711358</v>
      </c>
      <c r="H32" s="156">
        <v>97897</v>
      </c>
      <c r="I32" s="156">
        <v>605087</v>
      </c>
      <c r="J32" s="156">
        <v>88436</v>
      </c>
      <c r="K32" s="156">
        <v>38042</v>
      </c>
      <c r="L32" s="156">
        <v>117999</v>
      </c>
      <c r="M32" s="156">
        <v>252607</v>
      </c>
      <c r="N32" s="156">
        <v>203569</v>
      </c>
      <c r="O32" s="156">
        <v>134281</v>
      </c>
      <c r="P32" s="130">
        <v>33517815</v>
      </c>
      <c r="Q32" s="135">
        <v>34653485</v>
      </c>
    </row>
    <row r="33" spans="1:17" s="121" customFormat="1" x14ac:dyDescent="0.2">
      <c r="A33" s="159"/>
      <c r="B33" s="160"/>
      <c r="C33" s="169"/>
      <c r="D33" s="169"/>
      <c r="E33" s="169"/>
      <c r="F33" s="169"/>
      <c r="G33" s="169"/>
      <c r="H33" s="169"/>
      <c r="I33" s="169"/>
      <c r="J33" s="169"/>
      <c r="K33" s="169"/>
      <c r="L33" s="169"/>
      <c r="M33" s="169"/>
      <c r="N33" s="169"/>
      <c r="O33" s="169"/>
      <c r="P33" s="160"/>
      <c r="Q33" s="170"/>
    </row>
    <row r="34" spans="1:17" s="121" customFormat="1" x14ac:dyDescent="0.2">
      <c r="A34" s="166" t="s">
        <v>175</v>
      </c>
      <c r="B34" s="167"/>
      <c r="C34" s="168"/>
      <c r="D34" s="168"/>
      <c r="E34" s="168"/>
      <c r="F34" s="168"/>
      <c r="G34" s="168"/>
      <c r="H34" s="168"/>
      <c r="I34" s="168"/>
      <c r="J34" s="168"/>
      <c r="K34" s="168"/>
      <c r="L34" s="168"/>
      <c r="M34" s="168"/>
      <c r="N34" s="168"/>
      <c r="O34" s="168"/>
      <c r="P34" s="167"/>
      <c r="Q34" s="167"/>
    </row>
    <row r="35" spans="1:17" s="121" customFormat="1" x14ac:dyDescent="0.2">
      <c r="A35" s="129" t="s">
        <v>163</v>
      </c>
      <c r="B35" s="130">
        <v>153710</v>
      </c>
      <c r="C35" s="156">
        <v>3552</v>
      </c>
      <c r="D35" s="156">
        <v>8717</v>
      </c>
      <c r="E35" s="156">
        <v>6473</v>
      </c>
      <c r="F35" s="156">
        <v>19954</v>
      </c>
      <c r="G35" s="156">
        <v>40594</v>
      </c>
      <c r="H35" s="156">
        <v>4286</v>
      </c>
      <c r="I35" s="156">
        <v>31230</v>
      </c>
      <c r="J35" s="156">
        <v>3417</v>
      </c>
      <c r="K35" s="156">
        <v>1638</v>
      </c>
      <c r="L35" s="156">
        <v>4913</v>
      </c>
      <c r="M35" s="156">
        <v>11817</v>
      </c>
      <c r="N35" s="156">
        <v>9740</v>
      </c>
      <c r="O35" s="156">
        <v>7379</v>
      </c>
      <c r="P35" s="130">
        <v>1860560</v>
      </c>
      <c r="Q35" s="135">
        <v>1948994</v>
      </c>
    </row>
    <row r="36" spans="1:17" s="121" customFormat="1" x14ac:dyDescent="0.2">
      <c r="A36" s="129" t="s">
        <v>164</v>
      </c>
      <c r="B36" s="130">
        <v>174659</v>
      </c>
      <c r="C36" s="156">
        <v>4246</v>
      </c>
      <c r="D36" s="156">
        <v>10547</v>
      </c>
      <c r="E36" s="156">
        <v>7645</v>
      </c>
      <c r="F36" s="156">
        <v>22511</v>
      </c>
      <c r="G36" s="156">
        <v>43341</v>
      </c>
      <c r="H36" s="156">
        <v>5173</v>
      </c>
      <c r="I36" s="156">
        <v>34218</v>
      </c>
      <c r="J36" s="156">
        <v>4117</v>
      </c>
      <c r="K36" s="156">
        <v>2019</v>
      </c>
      <c r="L36" s="156">
        <v>5751</v>
      </c>
      <c r="M36" s="156">
        <v>14631</v>
      </c>
      <c r="N36" s="156">
        <v>11642</v>
      </c>
      <c r="O36" s="156">
        <v>8818</v>
      </c>
      <c r="P36" s="130">
        <v>2051656</v>
      </c>
      <c r="Q36" s="135">
        <v>2144661</v>
      </c>
    </row>
    <row r="37" spans="1:17" s="121" customFormat="1" x14ac:dyDescent="0.2">
      <c r="A37" s="129" t="s">
        <v>165</v>
      </c>
      <c r="B37" s="130">
        <v>176550</v>
      </c>
      <c r="C37" s="156">
        <v>4474</v>
      </c>
      <c r="D37" s="156">
        <v>11146</v>
      </c>
      <c r="E37" s="156">
        <v>8141</v>
      </c>
      <c r="F37" s="156">
        <v>23557</v>
      </c>
      <c r="G37" s="156">
        <v>41281</v>
      </c>
      <c r="H37" s="156">
        <v>5594</v>
      </c>
      <c r="I37" s="156">
        <v>33656</v>
      </c>
      <c r="J37" s="156">
        <v>4580</v>
      </c>
      <c r="K37" s="156">
        <v>2248</v>
      </c>
      <c r="L37" s="156">
        <v>6420</v>
      </c>
      <c r="M37" s="156">
        <v>14570</v>
      </c>
      <c r="N37" s="156">
        <v>11711</v>
      </c>
      <c r="O37" s="156">
        <v>9172</v>
      </c>
      <c r="P37" s="130">
        <v>2059451</v>
      </c>
      <c r="Q37" s="135">
        <v>2154697</v>
      </c>
    </row>
    <row r="38" spans="1:17" s="121" customFormat="1" x14ac:dyDescent="0.2">
      <c r="A38" s="129" t="s">
        <v>166</v>
      </c>
      <c r="B38" s="130">
        <v>180075</v>
      </c>
      <c r="C38" s="156">
        <v>4073</v>
      </c>
      <c r="D38" s="156">
        <v>10449</v>
      </c>
      <c r="E38" s="156">
        <v>7882</v>
      </c>
      <c r="F38" s="156">
        <v>23114</v>
      </c>
      <c r="G38" s="156">
        <v>45345</v>
      </c>
      <c r="H38" s="156">
        <v>5123</v>
      </c>
      <c r="I38" s="156">
        <v>36849</v>
      </c>
      <c r="J38" s="156">
        <v>4452</v>
      </c>
      <c r="K38" s="156">
        <v>2261</v>
      </c>
      <c r="L38" s="156">
        <v>6705</v>
      </c>
      <c r="M38" s="156">
        <v>14338</v>
      </c>
      <c r="N38" s="156">
        <v>11591</v>
      </c>
      <c r="O38" s="156">
        <v>7893</v>
      </c>
      <c r="P38" s="130">
        <v>2052139</v>
      </c>
      <c r="Q38" s="135">
        <v>2140382</v>
      </c>
    </row>
    <row r="39" spans="1:17" s="121" customFormat="1" x14ac:dyDescent="0.2">
      <c r="A39" s="129" t="s">
        <v>167</v>
      </c>
      <c r="B39" s="130">
        <v>164188</v>
      </c>
      <c r="C39" s="156">
        <v>3179</v>
      </c>
      <c r="D39" s="156">
        <v>7956</v>
      </c>
      <c r="E39" s="156">
        <v>6172</v>
      </c>
      <c r="F39" s="156">
        <v>18409</v>
      </c>
      <c r="G39" s="156">
        <v>51044</v>
      </c>
      <c r="H39" s="156">
        <v>3606</v>
      </c>
      <c r="I39" s="156">
        <v>37293</v>
      </c>
      <c r="J39" s="156">
        <v>3304</v>
      </c>
      <c r="K39" s="156">
        <v>1751</v>
      </c>
      <c r="L39" s="156">
        <v>5531</v>
      </c>
      <c r="M39" s="156">
        <v>11352</v>
      </c>
      <c r="N39" s="156">
        <v>8871</v>
      </c>
      <c r="O39" s="156">
        <v>5720</v>
      </c>
      <c r="P39" s="130">
        <v>1843385</v>
      </c>
      <c r="Q39" s="135">
        <v>1903554</v>
      </c>
    </row>
    <row r="40" spans="1:17" s="121" customFormat="1" x14ac:dyDescent="0.2">
      <c r="A40" s="129" t="s">
        <v>168</v>
      </c>
      <c r="B40" s="130">
        <v>1068145</v>
      </c>
      <c r="C40" s="156">
        <v>26125</v>
      </c>
      <c r="D40" s="156">
        <v>62535</v>
      </c>
      <c r="E40" s="156">
        <v>48226</v>
      </c>
      <c r="F40" s="156">
        <v>130143</v>
      </c>
      <c r="G40" s="156">
        <v>285074</v>
      </c>
      <c r="H40" s="156">
        <v>32360</v>
      </c>
      <c r="I40" s="156">
        <v>209823</v>
      </c>
      <c r="J40" s="156">
        <v>27620</v>
      </c>
      <c r="K40" s="156">
        <v>13578</v>
      </c>
      <c r="L40" s="156">
        <v>38058</v>
      </c>
      <c r="M40" s="156">
        <v>80080</v>
      </c>
      <c r="N40" s="156">
        <v>67103</v>
      </c>
      <c r="O40" s="156">
        <v>47420</v>
      </c>
      <c r="P40" s="130">
        <v>12170976</v>
      </c>
      <c r="Q40" s="135">
        <v>12544256</v>
      </c>
    </row>
    <row r="41" spans="1:17" s="121" customFormat="1" x14ac:dyDescent="0.2">
      <c r="A41" s="129" t="s">
        <v>169</v>
      </c>
      <c r="B41" s="130">
        <v>186209</v>
      </c>
      <c r="C41" s="156">
        <v>5541</v>
      </c>
      <c r="D41" s="156">
        <v>12054</v>
      </c>
      <c r="E41" s="156">
        <v>10193</v>
      </c>
      <c r="F41" s="156">
        <v>24577</v>
      </c>
      <c r="G41" s="156">
        <v>40033</v>
      </c>
      <c r="H41" s="156">
        <v>7007</v>
      </c>
      <c r="I41" s="156">
        <v>33236</v>
      </c>
      <c r="J41" s="156">
        <v>6307</v>
      </c>
      <c r="K41" s="156">
        <v>2738</v>
      </c>
      <c r="L41" s="156">
        <v>7831</v>
      </c>
      <c r="M41" s="156">
        <v>14961</v>
      </c>
      <c r="N41" s="156">
        <v>13253</v>
      </c>
      <c r="O41" s="156">
        <v>8478</v>
      </c>
      <c r="P41" s="130">
        <v>2027368</v>
      </c>
      <c r="Q41" s="135">
        <v>2091464</v>
      </c>
    </row>
    <row r="42" spans="1:17" s="121" customFormat="1" x14ac:dyDescent="0.2">
      <c r="A42" s="129" t="s">
        <v>170</v>
      </c>
      <c r="B42" s="130">
        <v>179636</v>
      </c>
      <c r="C42" s="156">
        <v>5566</v>
      </c>
      <c r="D42" s="156">
        <v>12899</v>
      </c>
      <c r="E42" s="156">
        <v>10268</v>
      </c>
      <c r="F42" s="156">
        <v>24105</v>
      </c>
      <c r="G42" s="156">
        <v>33870</v>
      </c>
      <c r="H42" s="156">
        <v>7012</v>
      </c>
      <c r="I42" s="156">
        <v>32317</v>
      </c>
      <c r="J42" s="156">
        <v>6651</v>
      </c>
      <c r="K42" s="156">
        <v>2727</v>
      </c>
      <c r="L42" s="156">
        <v>8031</v>
      </c>
      <c r="M42" s="156">
        <v>15314</v>
      </c>
      <c r="N42" s="156">
        <v>12901</v>
      </c>
      <c r="O42" s="156">
        <v>7975</v>
      </c>
      <c r="P42" s="130">
        <v>1889872</v>
      </c>
      <c r="Q42" s="135">
        <v>1943594</v>
      </c>
    </row>
    <row r="43" spans="1:17" s="121" customFormat="1" x14ac:dyDescent="0.2">
      <c r="A43" s="129" t="s">
        <v>171</v>
      </c>
      <c r="B43" s="130">
        <v>322840</v>
      </c>
      <c r="C43" s="156">
        <v>10138</v>
      </c>
      <c r="D43" s="156">
        <v>24006</v>
      </c>
      <c r="E43" s="156">
        <v>18171</v>
      </c>
      <c r="F43" s="156">
        <v>43214</v>
      </c>
      <c r="G43" s="156">
        <v>54976</v>
      </c>
      <c r="H43" s="156">
        <v>12751</v>
      </c>
      <c r="I43" s="156">
        <v>61473</v>
      </c>
      <c r="J43" s="156">
        <v>12572</v>
      </c>
      <c r="K43" s="156">
        <v>4812</v>
      </c>
      <c r="L43" s="156">
        <v>14210</v>
      </c>
      <c r="M43" s="156">
        <v>29166</v>
      </c>
      <c r="N43" s="156">
        <v>22809</v>
      </c>
      <c r="O43" s="156">
        <v>14542</v>
      </c>
      <c r="P43" s="130">
        <v>3209094</v>
      </c>
      <c r="Q43" s="135">
        <v>3280344</v>
      </c>
    </row>
    <row r="44" spans="1:17" s="121" customFormat="1" x14ac:dyDescent="0.2">
      <c r="A44" s="129" t="s">
        <v>172</v>
      </c>
      <c r="B44" s="130">
        <v>173133</v>
      </c>
      <c r="C44" s="156">
        <v>5164</v>
      </c>
      <c r="D44" s="156">
        <v>12386</v>
      </c>
      <c r="E44" s="156">
        <v>10520</v>
      </c>
      <c r="F44" s="156">
        <v>22251</v>
      </c>
      <c r="G44" s="156">
        <v>29127</v>
      </c>
      <c r="H44" s="156">
        <v>7173</v>
      </c>
      <c r="I44" s="156">
        <v>31783</v>
      </c>
      <c r="J44" s="156">
        <v>7015</v>
      </c>
      <c r="K44" s="156">
        <v>2606</v>
      </c>
      <c r="L44" s="156">
        <v>8155</v>
      </c>
      <c r="M44" s="156">
        <v>16467</v>
      </c>
      <c r="N44" s="156">
        <v>12788</v>
      </c>
      <c r="O44" s="156">
        <v>7698</v>
      </c>
      <c r="P44" s="130">
        <v>1665406</v>
      </c>
      <c r="Q44" s="135">
        <v>1700260</v>
      </c>
    </row>
    <row r="45" spans="1:17" s="121" customFormat="1" x14ac:dyDescent="0.2">
      <c r="A45" s="129" t="s">
        <v>173</v>
      </c>
      <c r="B45" s="130">
        <v>75217</v>
      </c>
      <c r="C45" s="156">
        <v>2477</v>
      </c>
      <c r="D45" s="156">
        <v>5589</v>
      </c>
      <c r="E45" s="156">
        <v>4930</v>
      </c>
      <c r="F45" s="156">
        <v>9057</v>
      </c>
      <c r="G45" s="156">
        <v>12350</v>
      </c>
      <c r="H45" s="156">
        <v>3350</v>
      </c>
      <c r="I45" s="156">
        <v>13078</v>
      </c>
      <c r="J45" s="156">
        <v>2992</v>
      </c>
      <c r="K45" s="156">
        <v>1043</v>
      </c>
      <c r="L45" s="156">
        <v>3888</v>
      </c>
      <c r="M45" s="156">
        <v>6828</v>
      </c>
      <c r="N45" s="156">
        <v>6429</v>
      </c>
      <c r="O45" s="156">
        <v>3206</v>
      </c>
      <c r="P45" s="130">
        <v>670374</v>
      </c>
      <c r="Q45" s="135">
        <v>680947</v>
      </c>
    </row>
    <row r="46" spans="1:17" s="121" customFormat="1" x14ac:dyDescent="0.2">
      <c r="A46" s="129" t="s">
        <v>61</v>
      </c>
      <c r="B46" s="130">
        <v>2854362</v>
      </c>
      <c r="C46" s="156">
        <v>74535</v>
      </c>
      <c r="D46" s="156">
        <v>178284</v>
      </c>
      <c r="E46" s="156">
        <v>138621</v>
      </c>
      <c r="F46" s="156">
        <v>360892</v>
      </c>
      <c r="G46" s="156">
        <v>677035</v>
      </c>
      <c r="H46" s="156">
        <v>93435</v>
      </c>
      <c r="I46" s="156">
        <v>554956</v>
      </c>
      <c r="J46" s="156">
        <v>83027</v>
      </c>
      <c r="K46" s="156">
        <v>37421</v>
      </c>
      <c r="L46" s="156">
        <v>109493</v>
      </c>
      <c r="M46" s="156">
        <v>229524</v>
      </c>
      <c r="N46" s="156">
        <v>188838</v>
      </c>
      <c r="O46" s="156">
        <v>128301</v>
      </c>
      <c r="P46" s="130">
        <v>31500281</v>
      </c>
      <c r="Q46" s="135">
        <v>32533153</v>
      </c>
    </row>
    <row r="47" spans="1:17" s="121" customFormat="1" x14ac:dyDescent="0.2">
      <c r="A47" s="159"/>
      <c r="B47" s="160"/>
      <c r="C47" s="169"/>
      <c r="D47" s="169"/>
      <c r="E47" s="169"/>
      <c r="F47" s="169"/>
      <c r="G47" s="169"/>
      <c r="H47" s="169"/>
      <c r="I47" s="169"/>
      <c r="J47" s="169"/>
      <c r="K47" s="169"/>
      <c r="L47" s="169"/>
      <c r="M47" s="169"/>
      <c r="N47" s="169"/>
      <c r="O47" s="169"/>
      <c r="P47" s="160"/>
      <c r="Q47" s="170"/>
    </row>
    <row r="48" spans="1:17" s="163" customFormat="1" x14ac:dyDescent="0.2">
      <c r="A48" s="121" t="s">
        <v>176</v>
      </c>
      <c r="B48" s="162"/>
      <c r="C48" s="162"/>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50"/>
  <sheetViews>
    <sheetView showGridLines="0" topLeftCell="B1" zoomScale="85" zoomScaleNormal="85" workbookViewId="0">
      <selection activeCell="C9" sqref="C9"/>
    </sheetView>
  </sheetViews>
  <sheetFormatPr baseColWidth="10" defaultColWidth="8.625" defaultRowHeight="12.75" x14ac:dyDescent="0.2"/>
  <cols>
    <col min="1" max="1" width="57.75" style="121" customWidth="1"/>
    <col min="2" max="17" width="13.75" style="121" customWidth="1"/>
    <col min="18" max="1030" width="8.625" style="121"/>
    <col min="1031" max="16384" width="8.625" style="120"/>
  </cols>
  <sheetData>
    <row r="1" spans="1:17" s="118" customFormat="1" ht="15" x14ac:dyDescent="0.2">
      <c r="A1" s="20" t="s">
        <v>39</v>
      </c>
    </row>
    <row r="2" spans="1:17" s="121" customFormat="1" x14ac:dyDescent="0.2">
      <c r="A2" s="119"/>
      <c r="B2" s="120"/>
      <c r="C2" s="120"/>
    </row>
    <row r="3" spans="1:17" s="121" customFormat="1" x14ac:dyDescent="0.2">
      <c r="A3" s="122" t="s">
        <v>177</v>
      </c>
      <c r="B3" s="120"/>
      <c r="C3" s="120"/>
    </row>
    <row r="4" spans="1:17" s="121" customFormat="1" x14ac:dyDescent="0.2">
      <c r="A4" s="122"/>
      <c r="B4" s="120"/>
      <c r="C4" s="120"/>
    </row>
    <row r="5" spans="1:17" s="121" customFormat="1" ht="25.5" x14ac:dyDescent="0.2">
      <c r="A5" s="123"/>
      <c r="B5" s="124" t="s">
        <v>1</v>
      </c>
      <c r="C5" s="125" t="s">
        <v>398</v>
      </c>
      <c r="D5" s="125" t="s">
        <v>399</v>
      </c>
      <c r="E5" s="125" t="s">
        <v>400</v>
      </c>
      <c r="F5" s="125" t="s">
        <v>401</v>
      </c>
      <c r="G5" s="125" t="s">
        <v>402</v>
      </c>
      <c r="H5" s="125" t="s">
        <v>403</v>
      </c>
      <c r="I5" s="125" t="s">
        <v>404</v>
      </c>
      <c r="J5" s="125" t="s">
        <v>405</v>
      </c>
      <c r="K5" s="125" t="s">
        <v>406</v>
      </c>
      <c r="L5" s="125" t="s">
        <v>407</v>
      </c>
      <c r="M5" s="125" t="s">
        <v>408</v>
      </c>
      <c r="N5" s="125" t="s">
        <v>409</v>
      </c>
      <c r="O5" s="125" t="s">
        <v>410</v>
      </c>
      <c r="P5" s="124" t="s">
        <v>130</v>
      </c>
      <c r="Q5" s="124" t="s">
        <v>43</v>
      </c>
    </row>
    <row r="6" spans="1:17" s="121" customFormat="1" x14ac:dyDescent="0.2">
      <c r="A6" s="166" t="s">
        <v>178</v>
      </c>
      <c r="B6" s="337">
        <f>100*'0.3'!B32/'0.3'!B18</f>
        <v>51.647126384209216</v>
      </c>
      <c r="C6" s="338">
        <f>100*'0.3'!C32/'0.3'!C18</f>
        <v>51.067154233493739</v>
      </c>
      <c r="D6" s="338">
        <f>100*'0.3'!D32/'0.3'!D18</f>
        <v>51.847020216343232</v>
      </c>
      <c r="E6" s="338">
        <f>100*'0.3'!E32/'0.3'!E18</f>
        <v>50.683074689948128</v>
      </c>
      <c r="F6" s="338">
        <f>100*'0.3'!F32/'0.3'!F18</f>
        <v>51.767624118593602</v>
      </c>
      <c r="G6" s="338">
        <f>100*'0.3'!G32/'0.3'!G18</f>
        <v>51.236069326192222</v>
      </c>
      <c r="H6" s="338">
        <f>100*'0.3'!H32/'0.3'!H18</f>
        <v>51.16603600025087</v>
      </c>
      <c r="I6" s="338">
        <f>100*'0.3'!I32/'0.3'!I18</f>
        <v>52.160738869162607</v>
      </c>
      <c r="J6" s="338">
        <f>100*'0.3'!J32/'0.3'!J18</f>
        <v>51.577308223931695</v>
      </c>
      <c r="K6" s="338">
        <f>100*'0.3'!K32/'0.3'!K18</f>
        <v>50.411459920755867</v>
      </c>
      <c r="L6" s="338">
        <f>100*'0.3'!L32/'0.3'!L18</f>
        <v>51.869516290682746</v>
      </c>
      <c r="M6" s="338">
        <f>100*'0.3'!M32/'0.3'!M18</f>
        <v>52.393851463606367</v>
      </c>
      <c r="N6" s="338">
        <f>100*'0.3'!N32/'0.3'!N18</f>
        <v>51.877005252199886</v>
      </c>
      <c r="O6" s="338">
        <f>100*'0.3'!O32/'0.3'!O18</f>
        <v>51.138691913383248</v>
      </c>
      <c r="P6" s="337">
        <f>100*'0.3'!P32/'0.3'!P18</f>
        <v>51.551517288356152</v>
      </c>
      <c r="Q6" s="337">
        <f>100*'0.3'!Q32/'0.3'!Q18</f>
        <v>51.577941732997566</v>
      </c>
    </row>
    <row r="7" spans="1:17" s="121" customFormat="1" x14ac:dyDescent="0.2">
      <c r="A7" s="174"/>
      <c r="B7" s="339"/>
      <c r="C7" s="340"/>
      <c r="D7" s="340"/>
      <c r="E7" s="340"/>
      <c r="F7" s="340"/>
      <c r="G7" s="340"/>
      <c r="H7" s="340"/>
      <c r="I7" s="340"/>
      <c r="J7" s="340"/>
      <c r="K7" s="340"/>
      <c r="L7" s="340"/>
      <c r="M7" s="340"/>
      <c r="N7" s="340"/>
      <c r="O7" s="340"/>
      <c r="P7" s="339"/>
      <c r="Q7" s="339"/>
    </row>
    <row r="8" spans="1:17" s="121" customFormat="1" x14ac:dyDescent="0.2">
      <c r="A8" s="166" t="s">
        <v>179</v>
      </c>
      <c r="B8" s="167"/>
      <c r="C8" s="168"/>
      <c r="D8" s="168"/>
      <c r="E8" s="168"/>
      <c r="F8" s="168"/>
      <c r="G8" s="168"/>
      <c r="H8" s="168"/>
      <c r="I8" s="168"/>
      <c r="J8" s="168"/>
      <c r="K8" s="168"/>
      <c r="L8" s="168"/>
      <c r="M8" s="168"/>
      <c r="N8" s="168"/>
      <c r="O8" s="168"/>
      <c r="P8" s="167"/>
      <c r="Q8" s="167"/>
    </row>
    <row r="9" spans="1:17" s="121" customFormat="1" x14ac:dyDescent="0.2">
      <c r="A9" s="129" t="s">
        <v>163</v>
      </c>
      <c r="B9" s="175">
        <f>100*'0.3'!B7/'0.3'!B$18</f>
        <v>5.1062899889720645</v>
      </c>
      <c r="C9" s="176">
        <f>100*'0.3'!C7/'0.3'!C$18</f>
        <v>4.5758628160266808</v>
      </c>
      <c r="D9" s="176">
        <f>100*'0.3'!D7/'0.3'!D$18</f>
        <v>4.6620481032829613</v>
      </c>
      <c r="E9" s="176">
        <f>100*'0.3'!E7/'0.3'!E$18</f>
        <v>4.4072548224361574</v>
      </c>
      <c r="F9" s="176">
        <f>100*'0.3'!F7/'0.3'!F$18</f>
        <v>5.2236192858937551</v>
      </c>
      <c r="G9" s="176">
        <f>100*'0.3'!G7/'0.3'!G$18</f>
        <v>5.761697156352704</v>
      </c>
      <c r="H9" s="176">
        <f>100*'0.3'!H7/'0.3'!H$18</f>
        <v>4.3181485585265404</v>
      </c>
      <c r="I9" s="176">
        <f>100*'0.3'!I7/'0.3'!I$18</f>
        <v>5.2995449306620532</v>
      </c>
      <c r="J9" s="176">
        <f>100*'0.3'!J7/'0.3'!J$18</f>
        <v>3.9565387284720317</v>
      </c>
      <c r="K9" s="176">
        <f>100*'0.3'!K7/'0.3'!K$18</f>
        <v>4.2895193671070588</v>
      </c>
      <c r="L9" s="176">
        <f>100*'0.3'!L7/'0.3'!L$18</f>
        <v>4.1917957554551366</v>
      </c>
      <c r="M9" s="176">
        <f>100*'0.3'!M7/'0.3'!M$18</f>
        <v>4.8430820669071268</v>
      </c>
      <c r="N9" s="176">
        <f>100*'0.3'!N7/'0.3'!N$18</f>
        <v>4.7708119376055986</v>
      </c>
      <c r="O9" s="176">
        <f>100*'0.3'!O7/'0.3'!O$18</f>
        <v>5.4718145188931455</v>
      </c>
      <c r="P9" s="175">
        <f>100*'0.3'!P7/'0.3'!P$18</f>
        <v>5.6027109744954693</v>
      </c>
      <c r="Q9" s="177">
        <f>100*'0.3'!Q7/'0.3'!Q$18</f>
        <v>5.6810209792012509</v>
      </c>
    </row>
    <row r="10" spans="1:17" s="121" customFormat="1" x14ac:dyDescent="0.2">
      <c r="A10" s="129" t="s">
        <v>164</v>
      </c>
      <c r="B10" s="175">
        <f>100*'0.3'!B8/'0.3'!B$18</f>
        <v>5.7700836327477179</v>
      </c>
      <c r="C10" s="176">
        <f>100*'0.3'!C8/'0.3'!C$18</f>
        <v>5.3413514879760502</v>
      </c>
      <c r="D10" s="176">
        <f>100*'0.3'!D8/'0.3'!D$18</f>
        <v>5.6230333968048187</v>
      </c>
      <c r="E10" s="176">
        <f>100*'0.3'!E8/'0.3'!E$18</f>
        <v>5.268569314292626</v>
      </c>
      <c r="F10" s="176">
        <f>100*'0.3'!F8/'0.3'!F$18</f>
        <v>5.9204582511400146</v>
      </c>
      <c r="G10" s="176">
        <f>100*'0.3'!G8/'0.3'!G$18</f>
        <v>6.0868932643711107</v>
      </c>
      <c r="H10" s="176">
        <f>100*'0.3'!H8/'0.3'!H$18</f>
        <v>5.222336044153618</v>
      </c>
      <c r="I10" s="176">
        <f>100*'0.3'!I8/'0.3'!I$18</f>
        <v>5.7327185285373039</v>
      </c>
      <c r="J10" s="176">
        <f>100*'0.3'!J8/'0.3'!J$18</f>
        <v>4.7812064410397577</v>
      </c>
      <c r="K10" s="176">
        <f>100*'0.3'!K8/'0.3'!K$18</f>
        <v>5.2913348263387352</v>
      </c>
      <c r="L10" s="176">
        <f>100*'0.3'!L8/'0.3'!L$18</f>
        <v>4.9210521688674769</v>
      </c>
      <c r="M10" s="176">
        <f>100*'0.3'!M8/'0.3'!M$18</f>
        <v>5.8235209932570191</v>
      </c>
      <c r="N10" s="176">
        <f>100*'0.3'!N8/'0.3'!N$18</f>
        <v>5.8518324086981117</v>
      </c>
      <c r="O10" s="176">
        <f>100*'0.3'!O8/'0.3'!O$18</f>
        <v>6.5221530797998337</v>
      </c>
      <c r="P10" s="175">
        <f>100*'0.3'!P8/'0.3'!P$18</f>
        <v>6.1676921452759856</v>
      </c>
      <c r="Q10" s="177">
        <f>100*'0.3'!Q8/'0.3'!Q$18</f>
        <v>6.2398300090562646</v>
      </c>
    </row>
    <row r="11" spans="1:17" s="121" customFormat="1" x14ac:dyDescent="0.2">
      <c r="A11" s="129" t="s">
        <v>165</v>
      </c>
      <c r="B11" s="175">
        <f>100*'0.3'!B9/'0.3'!B$18</f>
        <v>5.8374370467493</v>
      </c>
      <c r="C11" s="176">
        <f>100*'0.3'!C9/'0.3'!C$18</f>
        <v>5.7286913820156116</v>
      </c>
      <c r="D11" s="176">
        <f>100*'0.3'!D9/'0.3'!D$18</f>
        <v>5.9039284797904088</v>
      </c>
      <c r="E11" s="176">
        <f>100*'0.3'!E9/'0.3'!E$18</f>
        <v>5.6421257853580098</v>
      </c>
      <c r="F11" s="176">
        <f>100*'0.3'!F9/'0.3'!F$18</f>
        <v>6.1011499045755615</v>
      </c>
      <c r="G11" s="176">
        <f>100*'0.3'!G9/'0.3'!G$18</f>
        <v>5.7892830056043207</v>
      </c>
      <c r="H11" s="176">
        <f>100*'0.3'!H9/'0.3'!H$18</f>
        <v>5.6315723454518851</v>
      </c>
      <c r="I11" s="176">
        <f>100*'0.3'!I9/'0.3'!I$18</f>
        <v>5.6704794563649799</v>
      </c>
      <c r="J11" s="176">
        <f>100*'0.3'!J9/'0.3'!J$18</f>
        <v>5.2886045385885003</v>
      </c>
      <c r="K11" s="176">
        <f>100*'0.3'!K9/'0.3'!K$18</f>
        <v>5.7789910287160593</v>
      </c>
      <c r="L11" s="176">
        <f>100*'0.3'!L9/'0.3'!L$18</f>
        <v>5.5623934028449353</v>
      </c>
      <c r="M11" s="176">
        <f>100*'0.3'!M9/'0.3'!M$18</f>
        <v>5.905448934003414</v>
      </c>
      <c r="N11" s="176">
        <f>100*'0.3'!N9/'0.3'!N$18</f>
        <v>5.9407706794221307</v>
      </c>
      <c r="O11" s="176">
        <f>100*'0.3'!O9/'0.3'!O$18</f>
        <v>6.74075146049615</v>
      </c>
      <c r="P11" s="175">
        <f>100*'0.3'!P9/'0.3'!P$18</f>
        <v>6.1972346898623423</v>
      </c>
      <c r="Q11" s="177">
        <f>100*'0.3'!Q9/'0.3'!Q$18</f>
        <v>6.276890949655793</v>
      </c>
    </row>
    <row r="12" spans="1:17" s="121" customFormat="1" x14ac:dyDescent="0.2">
      <c r="A12" s="129" t="s">
        <v>166</v>
      </c>
      <c r="B12" s="175">
        <f>100*'0.3'!B10/'0.3'!B$18</f>
        <v>5.9642667777930241</v>
      </c>
      <c r="C12" s="176">
        <f>100*'0.3'!C10/'0.3'!C$18</f>
        <v>5.1181386676820662</v>
      </c>
      <c r="D12" s="176">
        <f>100*'0.3'!D10/'0.3'!D$18</f>
        <v>5.4164134559548405</v>
      </c>
      <c r="E12" s="176">
        <f>100*'0.3'!E10/'0.3'!E$18</f>
        <v>5.2244540739001426</v>
      </c>
      <c r="F12" s="176">
        <f>100*'0.3'!F10/'0.3'!F$18</f>
        <v>5.9565431227580605</v>
      </c>
      <c r="G12" s="176">
        <f>100*'0.3'!G10/'0.3'!G$18</f>
        <v>6.5691054334039425</v>
      </c>
      <c r="H12" s="176">
        <f>100*'0.3'!H10/'0.3'!H$18</f>
        <v>5.1831371647189179</v>
      </c>
      <c r="I12" s="176">
        <f>100*'0.3'!I10/'0.3'!I$18</f>
        <v>6.2368377723929198</v>
      </c>
      <c r="J12" s="176">
        <f>100*'0.3'!J10/'0.3'!J$18</f>
        <v>4.9480062754063558</v>
      </c>
      <c r="K12" s="176">
        <f>100*'0.3'!K10/'0.3'!K$18</f>
        <v>5.7273100724858539</v>
      </c>
      <c r="L12" s="176">
        <f>100*'0.3'!L10/'0.3'!L$18</f>
        <v>5.7158053909588027</v>
      </c>
      <c r="M12" s="176">
        <f>100*'0.3'!M10/'0.3'!M$18</f>
        <v>5.7490599028064988</v>
      </c>
      <c r="N12" s="176">
        <f>100*'0.3'!N10/'0.3'!N$18</f>
        <v>5.8199777272067008</v>
      </c>
      <c r="O12" s="176">
        <f>100*'0.3'!O10/'0.3'!O$18</f>
        <v>5.7661987493430624</v>
      </c>
      <c r="P12" s="175">
        <f>100*'0.3'!P10/'0.3'!P$18</f>
        <v>6.161006314303636</v>
      </c>
      <c r="Q12" s="177">
        <f>100*'0.3'!Q10/'0.3'!Q$18</f>
        <v>6.2204303183022791</v>
      </c>
    </row>
    <row r="13" spans="1:17" s="121" customFormat="1" x14ac:dyDescent="0.2">
      <c r="A13" s="129" t="s">
        <v>167</v>
      </c>
      <c r="B13" s="175">
        <f>100*'0.3'!B11/'0.3'!B$18</f>
        <v>5.4835944633325369</v>
      </c>
      <c r="C13" s="176">
        <f>100*'0.3'!C11/'0.3'!C$18</f>
        <v>3.824817326566921</v>
      </c>
      <c r="D13" s="176">
        <f>100*'0.3'!D11/'0.3'!D$18</f>
        <v>4.1045794001269433</v>
      </c>
      <c r="E13" s="176">
        <f>100*'0.3'!E11/'0.3'!E$18</f>
        <v>3.9330159882169617</v>
      </c>
      <c r="F13" s="176">
        <f>100*'0.3'!F11/'0.3'!F$18</f>
        <v>4.7239106378201532</v>
      </c>
      <c r="G13" s="176">
        <f>100*'0.3'!G11/'0.3'!G$18</f>
        <v>7.4909625732771632</v>
      </c>
      <c r="H13" s="176">
        <f>100*'0.3'!H11/'0.3'!H$18</f>
        <v>3.5738925009930385</v>
      </c>
      <c r="I13" s="176">
        <f>100*'0.3'!I11/'0.3'!I$18</f>
        <v>6.5403610038593394</v>
      </c>
      <c r="J13" s="176">
        <f>100*'0.3'!J11/'0.3'!J$18</f>
        <v>3.5482873856167219</v>
      </c>
      <c r="K13" s="176">
        <f>100*'0.3'!K11/'0.3'!K$18</f>
        <v>4.6035805626598467</v>
      </c>
      <c r="L13" s="176">
        <f>100*'0.3'!L11/'0.3'!L$18</f>
        <v>4.3504826543350976</v>
      </c>
      <c r="M13" s="176">
        <f>100*'0.3'!M11/'0.3'!M$18</f>
        <v>4.5695049685666342</v>
      </c>
      <c r="N13" s="176">
        <f>100*'0.3'!N11/'0.3'!N$18</f>
        <v>4.4158233670653173</v>
      </c>
      <c r="O13" s="176">
        <f>100*'0.3'!O11/'0.3'!O$18</f>
        <v>4.0962442208529142</v>
      </c>
      <c r="P13" s="175">
        <f>100*'0.3'!P11/'0.3'!P$18</f>
        <v>5.6005869504391512</v>
      </c>
      <c r="Q13" s="177">
        <f>100*'0.3'!Q11/'0.3'!Q$18</f>
        <v>5.6017016359711285</v>
      </c>
    </row>
    <row r="14" spans="1:17" s="121" customFormat="1" x14ac:dyDescent="0.2">
      <c r="A14" s="129" t="s">
        <v>168</v>
      </c>
      <c r="B14" s="175">
        <f>100*'0.3'!B12/'0.3'!B$18</f>
        <v>36.797274016252231</v>
      </c>
      <c r="C14" s="176">
        <f>100*'0.3'!C12/'0.3'!C$18</f>
        <v>34.578948405013101</v>
      </c>
      <c r="D14" s="176">
        <f>100*'0.3'!D12/'0.3'!D$18</f>
        <v>34.76670853083769</v>
      </c>
      <c r="E14" s="176">
        <f>100*'0.3'!E12/'0.3'!E$18</f>
        <v>34.103571199863389</v>
      </c>
      <c r="F14" s="176">
        <f>100*'0.3'!F12/'0.3'!F$18</f>
        <v>35.735783897059214</v>
      </c>
      <c r="G14" s="176">
        <f>100*'0.3'!G12/'0.3'!G$18</f>
        <v>41.188337884158159</v>
      </c>
      <c r="H14" s="176">
        <f>100*'0.3'!H12/'0.3'!H$18</f>
        <v>33.904417452386426</v>
      </c>
      <c r="I14" s="176">
        <f>100*'0.3'!I12/'0.3'!I$18</f>
        <v>37.300427656561006</v>
      </c>
      <c r="J14" s="176">
        <f>100*'0.3'!J12/'0.3'!J$18</f>
        <v>32.481643269976615</v>
      </c>
      <c r="K14" s="176">
        <f>100*'0.3'!K12/'0.3'!K$18</f>
        <v>35.341823145117473</v>
      </c>
      <c r="L14" s="176">
        <f>100*'0.3'!L12/'0.3'!L$18</f>
        <v>33.671953299456682</v>
      </c>
      <c r="M14" s="176">
        <f>100*'0.3'!M12/'0.3'!M$18</f>
        <v>34.454536215261001</v>
      </c>
      <c r="N14" s="176">
        <f>100*'0.3'!N12/'0.3'!N$18</f>
        <v>34.903556766316605</v>
      </c>
      <c r="O14" s="176">
        <f>100*'0.3'!O12/'0.3'!O$18</f>
        <v>36.59847209633562</v>
      </c>
      <c r="P14" s="175">
        <f>100*'0.3'!P12/'0.3'!P$18</f>
        <v>37.952847773333751</v>
      </c>
      <c r="Q14" s="177">
        <f>100*'0.3'!Q12/'0.3'!Q$18</f>
        <v>37.938841351162715</v>
      </c>
    </row>
    <row r="15" spans="1:17" s="121" customFormat="1" x14ac:dyDescent="0.2">
      <c r="A15" s="129" t="s">
        <v>169</v>
      </c>
      <c r="B15" s="175">
        <f>100*'0.3'!B13/'0.3'!B$18</f>
        <v>6.5180521040318879</v>
      </c>
      <c r="C15" s="176">
        <f>100*'0.3'!C13/'0.3'!C$18</f>
        <v>7.4651558222438137</v>
      </c>
      <c r="D15" s="176">
        <f>100*'0.3'!D13/'0.3'!D$18</f>
        <v>6.6909748950019585</v>
      </c>
      <c r="E15" s="176">
        <f>100*'0.3'!E13/'0.3'!E$18</f>
        <v>7.2210244697276949</v>
      </c>
      <c r="F15" s="176">
        <f>100*'0.3'!F13/'0.3'!F$18</f>
        <v>6.8745689862556736</v>
      </c>
      <c r="G15" s="176">
        <f>100*'0.3'!G13/'0.3'!G$18</f>
        <v>5.8695196532970133</v>
      </c>
      <c r="H15" s="176">
        <f>100*'0.3'!H13/'0.3'!H$18</f>
        <v>7.5037108272531512</v>
      </c>
      <c r="I15" s="176">
        <f>100*'0.3'!I13/'0.3'!I$18</f>
        <v>6.0739989810722532</v>
      </c>
      <c r="J15" s="176">
        <f>100*'0.3'!J13/'0.3'!J$18</f>
        <v>7.5637309507007346</v>
      </c>
      <c r="K15" s="176">
        <f>100*'0.3'!K13/'0.3'!K$18</f>
        <v>7.1995547486847862</v>
      </c>
      <c r="L15" s="176">
        <f>100*'0.3'!L13/'0.3'!L$18</f>
        <v>7.1765160972693547</v>
      </c>
      <c r="M15" s="176">
        <f>100*'0.3'!M13/'0.3'!M$18</f>
        <v>6.5490499470061039</v>
      </c>
      <c r="N15" s="176">
        <f>100*'0.3'!N13/'0.3'!N$18</f>
        <v>6.8976853114241079</v>
      </c>
      <c r="O15" s="176">
        <f>100*'0.3'!O13/'0.3'!O$18</f>
        <v>6.5556664203943908</v>
      </c>
      <c r="P15" s="175">
        <f>100*'0.3'!P13/'0.3'!P$18</f>
        <v>6.420044967173447</v>
      </c>
      <c r="Q15" s="177">
        <f>100*'0.3'!Q13/'0.3'!Q$18</f>
        <v>6.4125057128174801</v>
      </c>
    </row>
    <row r="16" spans="1:17" s="121" customFormat="1" x14ac:dyDescent="0.2">
      <c r="A16" s="129" t="s">
        <v>170</v>
      </c>
      <c r="B16" s="175">
        <f>100*'0.3'!B14/'0.3'!B$18</f>
        <v>6.3434007714473024</v>
      </c>
      <c r="C16" s="176">
        <f>100*'0.3'!C14/'0.3'!C$18</f>
        <v>7.424452307954911</v>
      </c>
      <c r="D16" s="176">
        <f>100*'0.3'!D14/'0.3'!D$18</f>
        <v>7.1874029358938003</v>
      </c>
      <c r="E16" s="176">
        <f>100*'0.3'!E14/'0.3'!E$18</f>
        <v>7.258735884901915</v>
      </c>
      <c r="F16" s="176">
        <f>100*'0.3'!F14/'0.3'!F$18</f>
        <v>6.7322342148733822</v>
      </c>
      <c r="G16" s="176">
        <f>100*'0.3'!G14/'0.3'!G$18</f>
        <v>5.0730592850871474</v>
      </c>
      <c r="H16" s="176">
        <f>100*'0.3'!H14/'0.3'!H$18</f>
        <v>7.6218301172830474</v>
      </c>
      <c r="I16" s="176">
        <f>100*'0.3'!I14/'0.3'!I$18</f>
        <v>5.9931399094688729</v>
      </c>
      <c r="J16" s="176">
        <f>100*'0.3'!J14/'0.3'!J$18</f>
        <v>8.0798772913106625</v>
      </c>
      <c r="K16" s="176">
        <f>100*'0.3'!K14/'0.3'!K$18</f>
        <v>7.0498124908895754</v>
      </c>
      <c r="L16" s="176">
        <f>100*'0.3'!L14/'0.3'!L$18</f>
        <v>7.4037768361085226</v>
      </c>
      <c r="M16" s="176">
        <f>100*'0.3'!M14/'0.3'!M$18</f>
        <v>6.5675096602375707</v>
      </c>
      <c r="N16" s="176">
        <f>100*'0.3'!N14/'0.3'!N$18</f>
        <v>6.8212340758447221</v>
      </c>
      <c r="O16" s="176">
        <f>100*'0.3'!O14/'0.3'!O$18</f>
        <v>6.3900038845008416</v>
      </c>
      <c r="P16" s="175">
        <f>100*'0.3'!P14/'0.3'!P$18</f>
        <v>6.0901521939369001</v>
      </c>
      <c r="Q16" s="177">
        <f>100*'0.3'!Q14/'0.3'!Q$18</f>
        <v>6.0620029833908342</v>
      </c>
    </row>
    <row r="17" spans="1:17" s="121" customFormat="1" x14ac:dyDescent="0.2">
      <c r="A17" s="129" t="s">
        <v>171</v>
      </c>
      <c r="B17" s="175">
        <f>100*'0.3'!B15/'0.3'!B$18</f>
        <v>11.631677110172635</v>
      </c>
      <c r="C17" s="176">
        <f>100*'0.3'!C15/'0.3'!C$18</f>
        <v>13.401960333768818</v>
      </c>
      <c r="D17" s="176">
        <f>100*'0.3'!D15/'0.3'!D$18</f>
        <v>13.707950141122771</v>
      </c>
      <c r="E17" s="176">
        <f>100*'0.3'!E15/'0.3'!E$18</f>
        <v>13.254139361467471</v>
      </c>
      <c r="F17" s="176">
        <f>100*'0.3'!F15/'0.3'!F$18</f>
        <v>12.275004143077853</v>
      </c>
      <c r="G17" s="176">
        <f>100*'0.3'!G15/'0.3'!G$18</f>
        <v>8.5968454176879305</v>
      </c>
      <c r="H17" s="176">
        <f>100*'0.3'!H15/'0.3'!H$18</f>
        <v>13.703405598645286</v>
      </c>
      <c r="I17" s="176">
        <f>100*'0.3'!I15/'0.3'!I$18</f>
        <v>11.506039000278438</v>
      </c>
      <c r="J17" s="176">
        <f>100*'0.3'!J15/'0.3'!J$18</f>
        <v>14.946664878136975</v>
      </c>
      <c r="K17" s="176">
        <f>100*'0.3'!K15/'0.3'!K$18</f>
        <v>12.689662483601236</v>
      </c>
      <c r="L17" s="176">
        <f>100*'0.3'!L15/'0.3'!L$18</f>
        <v>13.276510822358588</v>
      </c>
      <c r="M17" s="176">
        <f>100*'0.3'!M15/'0.3'!M$18</f>
        <v>13.27937842619537</v>
      </c>
      <c r="N17" s="176">
        <f>100*'0.3'!N15/'0.3'!N$18</f>
        <v>12.246978264913725</v>
      </c>
      <c r="O17" s="176">
        <f>100*'0.3'!O15/'0.3'!O$18</f>
        <v>11.360641628139019</v>
      </c>
      <c r="P17" s="175">
        <f>100*'0.3'!P15/'0.3'!P$18</f>
        <v>10.525805000503244</v>
      </c>
      <c r="Q17" s="177">
        <f>100*'0.3'!Q15/'0.3'!Q$18</f>
        <v>10.414009702345874</v>
      </c>
    </row>
    <row r="18" spans="1:17" s="121" customFormat="1" x14ac:dyDescent="0.2">
      <c r="A18" s="129" t="s">
        <v>172</v>
      </c>
      <c r="B18" s="175">
        <f>100*'0.3'!B16/'0.3'!B$18</f>
        <v>6.7432693170980436</v>
      </c>
      <c r="C18" s="176">
        <f>100*'0.3'!C16/'0.3'!C$18</f>
        <v>7.7422023227263477</v>
      </c>
      <c r="D18" s="176">
        <f>100*'0.3'!D16/'0.3'!D$18</f>
        <v>7.6133371146132962</v>
      </c>
      <c r="E18" s="176">
        <f>100*'0.3'!E16/'0.3'!E$18</f>
        <v>8.5462605218406011</v>
      </c>
      <c r="F18" s="176">
        <f>100*'0.3'!F16/'0.3'!F$18</f>
        <v>6.8215108602098802</v>
      </c>
      <c r="G18" s="176">
        <f>100*'0.3'!G16/'0.3'!G$18</f>
        <v>4.8808226489185698</v>
      </c>
      <c r="H18" s="176">
        <f>100*'0.3'!H16/'0.3'!H$18</f>
        <v>8.2772353814312289</v>
      </c>
      <c r="I18" s="176">
        <f>100*'0.3'!I16/'0.3'!I$18</f>
        <v>6.292180548479668</v>
      </c>
      <c r="J18" s="176">
        <f>100*'0.3'!J16/'0.3'!J$18</f>
        <v>9.1174189183672283</v>
      </c>
      <c r="K18" s="176">
        <f>100*'0.3'!K16/'0.3'!K$18</f>
        <v>7.6699839656520412</v>
      </c>
      <c r="L18" s="176">
        <f>100*'0.3'!L16/'0.3'!L$18</f>
        <v>8.5194204631371644</v>
      </c>
      <c r="M18" s="176">
        <f>100*'0.3'!M16/'0.3'!M$18</f>
        <v>7.9291727766934716</v>
      </c>
      <c r="N18" s="176">
        <f>100*'0.3'!N16/'0.3'!N$18</f>
        <v>7.561027198801245</v>
      </c>
      <c r="O18" s="176">
        <f>100*'0.3'!O16/'0.3'!O$18</f>
        <v>6.75179562955572</v>
      </c>
      <c r="P18" s="175">
        <f>100*'0.3'!P16/'0.3'!P$18</f>
        <v>6.0395262881890606</v>
      </c>
      <c r="Q18" s="177">
        <f>100*'0.3'!Q16/'0.3'!Q$18</f>
        <v>5.9669156239072416</v>
      </c>
    </row>
    <row r="19" spans="1:17" s="121" customFormat="1" x14ac:dyDescent="0.2">
      <c r="A19" s="129" t="s">
        <v>173</v>
      </c>
      <c r="B19" s="175">
        <f>100*'0.3'!B17/'0.3'!B$18</f>
        <v>3.8046547714032584</v>
      </c>
      <c r="C19" s="176">
        <f>100*'0.3'!C17/'0.3'!C$18</f>
        <v>4.7984191280256825</v>
      </c>
      <c r="D19" s="176">
        <f>100*'0.3'!D17/'0.3'!D$18</f>
        <v>4.3236235465705137</v>
      </c>
      <c r="E19" s="176">
        <f>100*'0.3'!E17/'0.3'!E$18</f>
        <v>5.1408485779950333</v>
      </c>
      <c r="F19" s="176">
        <f>100*'0.3'!F17/'0.3'!F$18</f>
        <v>3.6352166963364501</v>
      </c>
      <c r="G19" s="176">
        <f>100*'0.3'!G17/'0.3'!G$18</f>
        <v>2.6934736778419368</v>
      </c>
      <c r="H19" s="176">
        <f>100*'0.3'!H17/'0.3'!H$18</f>
        <v>5.0603140091568584</v>
      </c>
      <c r="I19" s="176">
        <f>100*'0.3'!I17/'0.3'!I$18</f>
        <v>3.3542722123231639</v>
      </c>
      <c r="J19" s="176">
        <f>100*'0.3'!J17/'0.3'!J$18</f>
        <v>5.288021322384421</v>
      </c>
      <c r="K19" s="176">
        <f>100*'0.3'!K17/'0.3'!K$18</f>
        <v>4.3584273087473333</v>
      </c>
      <c r="L19" s="176">
        <f>100*'0.3'!L17/'0.3'!L$18</f>
        <v>5.2102931092082363</v>
      </c>
      <c r="M19" s="176">
        <f>100*'0.3'!M17/'0.3'!M$18</f>
        <v>4.3297361090657933</v>
      </c>
      <c r="N19" s="176">
        <f>100*'0.3'!N17/'0.3'!N$18</f>
        <v>4.770302262701736</v>
      </c>
      <c r="O19" s="176">
        <f>100*'0.3'!O17/'0.3'!O$18</f>
        <v>3.7462583116893007</v>
      </c>
      <c r="P19" s="175">
        <f>100*'0.3'!P17/'0.3'!P$18</f>
        <v>3.2423927024870123</v>
      </c>
      <c r="Q19" s="177">
        <f>100*'0.3'!Q17/'0.3'!Q$18</f>
        <v>3.1858507341891404</v>
      </c>
    </row>
    <row r="20" spans="1:17" s="121" customFormat="1" x14ac:dyDescent="0.2">
      <c r="A20" s="129" t="s">
        <v>61</v>
      </c>
      <c r="B20" s="175">
        <f>100*'0.3'!B18/'0.3'!B$18</f>
        <v>100</v>
      </c>
      <c r="C20" s="176">
        <f>100*'0.3'!C18/'0.3'!C$18</f>
        <v>100</v>
      </c>
      <c r="D20" s="176">
        <f>100*'0.3'!D18/'0.3'!D$18</f>
        <v>100</v>
      </c>
      <c r="E20" s="176">
        <f>100*'0.3'!E18/'0.3'!E$18</f>
        <v>100</v>
      </c>
      <c r="F20" s="176">
        <f>100*'0.3'!F18/'0.3'!F$18</f>
        <v>100</v>
      </c>
      <c r="G20" s="176">
        <f>100*'0.3'!G18/'0.3'!G$18</f>
        <v>100</v>
      </c>
      <c r="H20" s="176">
        <f>100*'0.3'!H18/'0.3'!H$18</f>
        <v>100</v>
      </c>
      <c r="I20" s="176">
        <f>100*'0.3'!I18/'0.3'!I$18</f>
        <v>100</v>
      </c>
      <c r="J20" s="176">
        <f>100*'0.3'!J18/'0.3'!J$18</f>
        <v>100</v>
      </c>
      <c r="K20" s="176">
        <f>100*'0.3'!K18/'0.3'!K$18</f>
        <v>100</v>
      </c>
      <c r="L20" s="176">
        <f>100*'0.3'!L18/'0.3'!L$18</f>
        <v>100</v>
      </c>
      <c r="M20" s="176">
        <f>100*'0.3'!M18/'0.3'!M$18</f>
        <v>100</v>
      </c>
      <c r="N20" s="176">
        <f>100*'0.3'!N18/'0.3'!N$18</f>
        <v>100</v>
      </c>
      <c r="O20" s="176">
        <f>100*'0.3'!O18/'0.3'!O$18</f>
        <v>100</v>
      </c>
      <c r="P20" s="175">
        <f>100*'0.3'!P18/'0.3'!P$18</f>
        <v>100</v>
      </c>
      <c r="Q20" s="177">
        <f>100*'0.3'!Q18/'0.3'!Q$18</f>
        <v>100</v>
      </c>
    </row>
    <row r="21" spans="1:17" s="121" customFormat="1" x14ac:dyDescent="0.2">
      <c r="A21" s="159"/>
      <c r="B21" s="160"/>
      <c r="C21" s="169"/>
      <c r="D21" s="169"/>
      <c r="E21" s="169"/>
      <c r="F21" s="169"/>
      <c r="G21" s="169"/>
      <c r="H21" s="169"/>
      <c r="I21" s="169"/>
      <c r="J21" s="169"/>
      <c r="K21" s="169"/>
      <c r="L21" s="169"/>
      <c r="M21" s="169"/>
      <c r="N21" s="169"/>
      <c r="O21" s="169"/>
      <c r="P21" s="160"/>
      <c r="Q21" s="170"/>
    </row>
    <row r="22" spans="1:17" s="121" customFormat="1" x14ac:dyDescent="0.2">
      <c r="A22" s="166" t="s">
        <v>180</v>
      </c>
      <c r="B22" s="172"/>
      <c r="C22" s="173"/>
      <c r="D22" s="173"/>
      <c r="E22" s="173"/>
      <c r="F22" s="173"/>
      <c r="G22" s="173"/>
      <c r="H22" s="173"/>
      <c r="I22" s="173"/>
      <c r="J22" s="173"/>
      <c r="K22" s="173"/>
      <c r="L22" s="173"/>
      <c r="M22" s="173"/>
      <c r="N22" s="173"/>
      <c r="O22" s="173"/>
      <c r="P22" s="172"/>
      <c r="Q22" s="172"/>
    </row>
    <row r="23" spans="1:17" s="121" customFormat="1" x14ac:dyDescent="0.2">
      <c r="A23" s="129" t="s">
        <v>163</v>
      </c>
      <c r="B23" s="175">
        <f>100*'0.3'!B21/'0.3'!B$32</f>
        <v>4.845271691285963</v>
      </c>
      <c r="C23" s="176">
        <f>100*'0.3'!C21/'0.3'!C$32</f>
        <v>4.3941069086982232</v>
      </c>
      <c r="D23" s="176">
        <f>100*'0.3'!D21/'0.3'!D$32</f>
        <v>4.4509040898932595</v>
      </c>
      <c r="E23" s="176">
        <f>100*'0.3'!E21/'0.3'!E$32</f>
        <v>4.152013533528474</v>
      </c>
      <c r="F23" s="176">
        <f>100*'0.3'!F21/'0.3'!F$32</f>
        <v>4.9390206121690277</v>
      </c>
      <c r="G23" s="176">
        <f>100*'0.3'!G21/'0.3'!G$32</f>
        <v>5.5388426080820068</v>
      </c>
      <c r="H23" s="176">
        <f>100*'0.3'!H21/'0.3'!H$32</f>
        <v>4.0614114834979622</v>
      </c>
      <c r="I23" s="176">
        <f>100*'0.3'!I21/'0.3'!I$32</f>
        <v>4.9987852986430052</v>
      </c>
      <c r="J23" s="176">
        <f>100*'0.3'!J21/'0.3'!J$32</f>
        <v>3.8072730562214483</v>
      </c>
      <c r="K23" s="176">
        <f>100*'0.3'!K21/'0.3'!K$32</f>
        <v>4.2032490405341463</v>
      </c>
      <c r="L23" s="176">
        <f>100*'0.3'!L21/'0.3'!L$32</f>
        <v>3.9178298121170521</v>
      </c>
      <c r="M23" s="176">
        <f>100*'0.3'!M21/'0.3'!M$32</f>
        <v>4.5655900271963956</v>
      </c>
      <c r="N23" s="176">
        <f>100*'0.3'!N21/'0.3'!N$32</f>
        <v>4.411771929910743</v>
      </c>
      <c r="O23" s="176">
        <f>100*'0.3'!O21/'0.3'!O$32</f>
        <v>5.2047571882842698</v>
      </c>
      <c r="P23" s="175">
        <f>100*'0.3'!P21/'0.3'!P$32</f>
        <v>5.3172201111558133</v>
      </c>
      <c r="Q23" s="177">
        <f>100*'0.3'!Q21/'0.3'!Q$32</f>
        <v>5.3902024572708918</v>
      </c>
    </row>
    <row r="24" spans="1:17" s="121" customFormat="1" x14ac:dyDescent="0.2">
      <c r="A24" s="129" t="s">
        <v>164</v>
      </c>
      <c r="B24" s="175">
        <f>100*'0.3'!B22/'0.3'!B$32</f>
        <v>5.4434031700049985</v>
      </c>
      <c r="C24" s="176">
        <f>100*'0.3'!C22/'0.3'!C$32</f>
        <v>5.0008999048671994</v>
      </c>
      <c r="D24" s="176">
        <f>100*'0.3'!D22/'0.3'!D$32</f>
        <v>5.3510869395345928</v>
      </c>
      <c r="E24" s="176">
        <f>100*'0.3'!E22/'0.3'!E$32</f>
        <v>5.028744709078274</v>
      </c>
      <c r="F24" s="176">
        <f>100*'0.3'!F22/'0.3'!F$32</f>
        <v>5.6249741831550253</v>
      </c>
      <c r="G24" s="176">
        <f>100*'0.3'!G22/'0.3'!G$32</f>
        <v>5.7873813185484666</v>
      </c>
      <c r="H24" s="176">
        <f>100*'0.3'!H22/'0.3'!H$32</f>
        <v>4.922520608394537</v>
      </c>
      <c r="I24" s="176">
        <f>100*'0.3'!I22/'0.3'!I$32</f>
        <v>5.3354311032958899</v>
      </c>
      <c r="J24" s="176">
        <f>100*'0.3'!J22/'0.3'!J$32</f>
        <v>4.6146365733411736</v>
      </c>
      <c r="K24" s="176">
        <f>100*'0.3'!K22/'0.3'!K$32</f>
        <v>5.1890016297776143</v>
      </c>
      <c r="L24" s="176">
        <f>100*'0.3'!L22/'0.3'!L$32</f>
        <v>4.6135984203255962</v>
      </c>
      <c r="M24" s="176">
        <f>100*'0.3'!M22/'0.3'!M$32</f>
        <v>5.3228928731191143</v>
      </c>
      <c r="N24" s="176">
        <f>100*'0.3'!N22/'0.3'!N$32</f>
        <v>5.5612593273042554</v>
      </c>
      <c r="O24" s="176">
        <f>100*'0.3'!O22/'0.3'!O$32</f>
        <v>6.1870257147325383</v>
      </c>
      <c r="P24" s="175">
        <f>100*'0.3'!P22/'0.3'!P$32</f>
        <v>5.843041976334078</v>
      </c>
      <c r="Q24" s="177">
        <f>100*'0.3'!Q22/'0.3'!Q$32</f>
        <v>5.9089901059013252</v>
      </c>
    </row>
    <row r="25" spans="1:17" s="121" customFormat="1" x14ac:dyDescent="0.2">
      <c r="A25" s="129" t="s">
        <v>165</v>
      </c>
      <c r="B25" s="175">
        <f>100*'0.3'!B23/'0.3'!B$32</f>
        <v>5.5117901042630155</v>
      </c>
      <c r="C25" s="176">
        <f>100*'0.3'!C23/'0.3'!C$32</f>
        <v>5.4662792790476438</v>
      </c>
      <c r="D25" s="176">
        <f>100*'0.3'!D23/'0.3'!D$32</f>
        <v>5.5808211042868079</v>
      </c>
      <c r="E25" s="176">
        <f>100*'0.3'!E23/'0.3'!E$32</f>
        <v>5.4176230687696982</v>
      </c>
      <c r="F25" s="176">
        <f>100*'0.3'!F23/'0.3'!F$32</f>
        <v>5.7039737287785535</v>
      </c>
      <c r="G25" s="176">
        <f>100*'0.3'!G23/'0.3'!G$32</f>
        <v>5.4961074451963707</v>
      </c>
      <c r="H25" s="176">
        <f>100*'0.3'!H23/'0.3'!H$32</f>
        <v>5.2922970060369572</v>
      </c>
      <c r="I25" s="176">
        <f>100*'0.3'!I23/'0.3'!I$32</f>
        <v>5.3089886247762719</v>
      </c>
      <c r="J25" s="176">
        <f>100*'0.3'!J23/'0.3'!J$32</f>
        <v>5.0748563933239854</v>
      </c>
      <c r="K25" s="176">
        <f>100*'0.3'!K23/'0.3'!K$32</f>
        <v>5.5543872561905259</v>
      </c>
      <c r="L25" s="176">
        <f>100*'0.3'!L23/'0.3'!L$32</f>
        <v>5.2830956194544019</v>
      </c>
      <c r="M25" s="176">
        <f>100*'0.3'!M23/'0.3'!M$32</f>
        <v>5.5034104359736666</v>
      </c>
      <c r="N25" s="176">
        <f>100*'0.3'!N23/'0.3'!N$32</f>
        <v>5.6988048278470691</v>
      </c>
      <c r="O25" s="176">
        <f>100*'0.3'!O23/'0.3'!O$32</f>
        <v>6.3508612536397555</v>
      </c>
      <c r="P25" s="175">
        <f>100*'0.3'!P23/'0.3'!P$32</f>
        <v>5.8770925252735005</v>
      </c>
      <c r="Q25" s="177">
        <f>100*'0.3'!Q23/'0.3'!Q$32</f>
        <v>5.9518833387175922</v>
      </c>
    </row>
    <row r="26" spans="1:17" s="121" customFormat="1" x14ac:dyDescent="0.2">
      <c r="A26" s="129" t="s">
        <v>166</v>
      </c>
      <c r="B26" s="175">
        <f>100*'0.3'!B24/'0.3'!B$32</f>
        <v>5.6417416790976729</v>
      </c>
      <c r="C26" s="176">
        <f>100*'0.3'!C24/'0.3'!C$32</f>
        <v>4.7862083151209731</v>
      </c>
      <c r="D26" s="176">
        <f>100*'0.3'!D24/'0.3'!D$32</f>
        <v>5.0036205270862313</v>
      </c>
      <c r="E26" s="176">
        <f>100*'0.3'!E24/'0.3'!E$32</f>
        <v>4.7753420234309738</v>
      </c>
      <c r="F26" s="176">
        <f>100*'0.3'!F24/'0.3'!F$32</f>
        <v>5.5390040893882437</v>
      </c>
      <c r="G26" s="176">
        <f>100*'0.3'!G24/'0.3'!G$32</f>
        <v>6.4468242432080611</v>
      </c>
      <c r="H26" s="176">
        <f>100*'0.3'!H24/'0.3'!H$32</f>
        <v>4.8969835643584583</v>
      </c>
      <c r="I26" s="176">
        <f>100*'0.3'!I24/'0.3'!I$32</f>
        <v>5.8670901870309562</v>
      </c>
      <c r="J26" s="176">
        <f>100*'0.3'!J24/'0.3'!J$32</f>
        <v>4.5592292731466824</v>
      </c>
      <c r="K26" s="176">
        <f>100*'0.3'!K24/'0.3'!K$32</f>
        <v>5.4176962304820986</v>
      </c>
      <c r="L26" s="176">
        <f>100*'0.3'!L24/'0.3'!L$32</f>
        <v>5.3373333672319259</v>
      </c>
      <c r="M26" s="176">
        <f>100*'0.3'!M24/'0.3'!M$32</f>
        <v>5.2967653311270073</v>
      </c>
      <c r="N26" s="176">
        <f>100*'0.3'!N24/'0.3'!N$32</f>
        <v>5.5249080164465116</v>
      </c>
      <c r="O26" s="176">
        <f>100*'0.3'!O24/'0.3'!O$32</f>
        <v>5.3976362999977656</v>
      </c>
      <c r="P26" s="175">
        <f>100*'0.3'!P24/'0.3'!P$32</f>
        <v>5.8286317291267347</v>
      </c>
      <c r="Q26" s="177">
        <f>100*'0.3'!Q24/'0.3'!Q$32</f>
        <v>5.8837256916584293</v>
      </c>
    </row>
    <row r="27" spans="1:17" s="121" customFormat="1" x14ac:dyDescent="0.2">
      <c r="A27" s="129" t="s">
        <v>167</v>
      </c>
      <c r="B27" s="175">
        <f>100*'0.3'!B25/'0.3'!B$32</f>
        <v>5.2321416623043344</v>
      </c>
      <c r="C27" s="176">
        <f>100*'0.3'!C25/'0.3'!C$32</f>
        <v>3.402925976396781</v>
      </c>
      <c r="D27" s="176">
        <f>100*'0.3'!D25/'0.3'!D$32</f>
        <v>3.7721203786185735</v>
      </c>
      <c r="E27" s="176">
        <f>100*'0.3'!E25/'0.3'!E$32</f>
        <v>3.42760474796611</v>
      </c>
      <c r="F27" s="176">
        <f>100*'0.3'!F25/'0.3'!F$32</f>
        <v>4.3725990334173241</v>
      </c>
      <c r="G27" s="176">
        <f>100*'0.3'!G25/'0.3'!G$32</f>
        <v>7.4449152184975782</v>
      </c>
      <c r="H27" s="176">
        <f>100*'0.3'!H25/'0.3'!H$32</f>
        <v>3.3014290529842589</v>
      </c>
      <c r="I27" s="176">
        <f>100*'0.3'!I25/'0.3'!I$32</f>
        <v>6.3756121020613561</v>
      </c>
      <c r="J27" s="176">
        <f>100*'0.3'!J25/'0.3'!J$32</f>
        <v>3.1435162151160161</v>
      </c>
      <c r="K27" s="176">
        <f>100*'0.3'!K25/'0.3'!K$32</f>
        <v>4.5292045633773199</v>
      </c>
      <c r="L27" s="176">
        <f>100*'0.3'!L25/'0.3'!L$32</f>
        <v>3.7000313561979339</v>
      </c>
      <c r="M27" s="176">
        <f>100*'0.3'!M25/'0.3'!M$32</f>
        <v>4.2275154686924745</v>
      </c>
      <c r="N27" s="176">
        <f>100*'0.3'!N25/'0.3'!N$32</f>
        <v>4.1543653503234772</v>
      </c>
      <c r="O27" s="176">
        <f>100*'0.3'!O25/'0.3'!O$32</f>
        <v>3.7503444269852029</v>
      </c>
      <c r="P27" s="175">
        <f>100*'0.3'!P25/'0.3'!P$32</f>
        <v>5.364341321175023</v>
      </c>
      <c r="Q27" s="177">
        <f>100*'0.3'!Q25/'0.3'!Q$32</f>
        <v>5.3675438415501358</v>
      </c>
    </row>
    <row r="28" spans="1:17" s="121" customFormat="1" x14ac:dyDescent="0.2">
      <c r="A28" s="129" t="s">
        <v>168</v>
      </c>
      <c r="B28" s="175">
        <f>100*'0.3'!B26/'0.3'!B$32</f>
        <v>36.21286605869534</v>
      </c>
      <c r="C28" s="176">
        <f>100*'0.3'!C26/'0.3'!C$32</f>
        <v>34.126963720978068</v>
      </c>
      <c r="D28" s="176">
        <f>100*'0.3'!D26/'0.3'!D$32</f>
        <v>34.479399461348919</v>
      </c>
      <c r="E28" s="176">
        <f>100*'0.3'!E26/'0.3'!E$32</f>
        <v>33.435817521988476</v>
      </c>
      <c r="F28" s="176">
        <f>100*'0.3'!F26/'0.3'!F$32</f>
        <v>35.432328885951506</v>
      </c>
      <c r="G28" s="176">
        <f>100*'0.3'!G26/'0.3'!G$32</f>
        <v>40.314721982461712</v>
      </c>
      <c r="H28" s="176">
        <f>100*'0.3'!H26/'0.3'!H$32</f>
        <v>33.208372064516787</v>
      </c>
      <c r="I28" s="176">
        <f>100*'0.3'!I26/'0.3'!I$32</f>
        <v>36.834042046846157</v>
      </c>
      <c r="J28" s="176">
        <f>100*'0.3'!J26/'0.3'!J$32</f>
        <v>31.744990727757926</v>
      </c>
      <c r="K28" s="176">
        <f>100*'0.3'!K26/'0.3'!K$32</f>
        <v>34.414594395667947</v>
      </c>
      <c r="L28" s="176">
        <f>100*'0.3'!L26/'0.3'!L$32</f>
        <v>32.66383613420453</v>
      </c>
      <c r="M28" s="176">
        <f>100*'0.3'!M26/'0.3'!M$32</f>
        <v>34.059230345952408</v>
      </c>
      <c r="N28" s="176">
        <f>100*'0.3'!N26/'0.3'!N$32</f>
        <v>34.318093619362479</v>
      </c>
      <c r="O28" s="176">
        <f>100*'0.3'!O26/'0.3'!O$32</f>
        <v>36.253081225191949</v>
      </c>
      <c r="P28" s="175">
        <f>100*'0.3'!P26/'0.3'!P$32</f>
        <v>37.309242860848777</v>
      </c>
      <c r="Q28" s="177">
        <f>100*'0.3'!Q26/'0.3'!Q$32</f>
        <v>37.357212413123818</v>
      </c>
    </row>
    <row r="29" spans="1:17" s="121" customFormat="1" x14ac:dyDescent="0.2">
      <c r="A29" s="129" t="s">
        <v>169</v>
      </c>
      <c r="B29" s="175">
        <f>100*'0.3'!B27/'0.3'!B$32</f>
        <v>6.5127977045605725</v>
      </c>
      <c r="C29" s="176">
        <f>100*'0.3'!C27/'0.3'!C$32</f>
        <v>7.4949219653922299</v>
      </c>
      <c r="D29" s="176">
        <f>100*'0.3'!D27/'0.3'!D$32</f>
        <v>6.6258250373773837</v>
      </c>
      <c r="E29" s="176">
        <f>100*'0.3'!E27/'0.3'!E$32</f>
        <v>7.0924674121338471</v>
      </c>
      <c r="F29" s="176">
        <f>100*'0.3'!F27/'0.3'!F$32</f>
        <v>6.9346627287372469</v>
      </c>
      <c r="G29" s="176">
        <f>100*'0.3'!G27/'0.3'!G$32</f>
        <v>5.8281484147222633</v>
      </c>
      <c r="H29" s="176">
        <f>100*'0.3'!H27/'0.3'!H$32</f>
        <v>7.507890946607148</v>
      </c>
      <c r="I29" s="176">
        <f>100*'0.3'!I27/'0.3'!I$32</f>
        <v>6.1520078930798379</v>
      </c>
      <c r="J29" s="176">
        <f>100*'0.3'!J27/'0.3'!J$32</f>
        <v>7.5331313039938488</v>
      </c>
      <c r="K29" s="176">
        <f>100*'0.3'!K27/'0.3'!K$32</f>
        <v>7.0842752746963882</v>
      </c>
      <c r="L29" s="176">
        <f>100*'0.3'!L27/'0.3'!L$32</f>
        <v>7.1992135526572261</v>
      </c>
      <c r="M29" s="176">
        <f>100*'0.3'!M27/'0.3'!M$32</f>
        <v>6.5770148887402167</v>
      </c>
      <c r="N29" s="176">
        <f>100*'0.3'!N27/'0.3'!N$32</f>
        <v>6.7859055160658057</v>
      </c>
      <c r="O29" s="176">
        <f>100*'0.3'!O27/'0.3'!O$32</f>
        <v>6.5057603086065789</v>
      </c>
      <c r="P29" s="175">
        <f>100*'0.3'!P27/'0.3'!P$32</f>
        <v>6.4050207330042248</v>
      </c>
      <c r="Q29" s="177">
        <f>100*'0.3'!Q27/'0.3'!Q$32</f>
        <v>6.3972873146813374</v>
      </c>
    </row>
    <row r="30" spans="1:17" s="121" customFormat="1" x14ac:dyDescent="0.2">
      <c r="A30" s="129" t="s">
        <v>170</v>
      </c>
      <c r="B30" s="175">
        <f>100*'0.3'!B28/'0.3'!B$32</f>
        <v>6.3902260147177863</v>
      </c>
      <c r="C30" s="176">
        <f>100*'0.3'!C28/'0.3'!C$32</f>
        <v>7.3830766461831177</v>
      </c>
      <c r="D30" s="176">
        <f>100*'0.3'!D28/'0.3'!D$32</f>
        <v>7.1431176124316922</v>
      </c>
      <c r="E30" s="176">
        <f>100*'0.3'!E28/'0.3'!E$32</f>
        <v>7.1142277535606233</v>
      </c>
      <c r="F30" s="176">
        <f>100*'0.3'!F28/'0.3'!F$32</f>
        <v>6.7815688380354411</v>
      </c>
      <c r="G30" s="176">
        <f>100*'0.3'!G28/'0.3'!G$32</f>
        <v>5.140027946547308</v>
      </c>
      <c r="H30" s="176">
        <f>100*'0.3'!H28/'0.3'!H$32</f>
        <v>7.7336384158860847</v>
      </c>
      <c r="I30" s="176">
        <f>100*'0.3'!I28/'0.3'!I$32</f>
        <v>6.1488678487556339</v>
      </c>
      <c r="J30" s="176">
        <f>100*'0.3'!J28/'0.3'!J$32</f>
        <v>8.1448731285901665</v>
      </c>
      <c r="K30" s="176">
        <f>100*'0.3'!K28/'0.3'!K$32</f>
        <v>6.816150570422165</v>
      </c>
      <c r="L30" s="176">
        <f>100*'0.3'!L28/'0.3'!L$32</f>
        <v>7.4678598971177719</v>
      </c>
      <c r="M30" s="176">
        <f>100*'0.3'!M28/'0.3'!M$32</f>
        <v>6.4725047207717914</v>
      </c>
      <c r="N30" s="176">
        <f>100*'0.3'!N28/'0.3'!N$32</f>
        <v>6.8114496804523279</v>
      </c>
      <c r="O30" s="176">
        <f>100*'0.3'!O28/'0.3'!O$32</f>
        <v>6.5564003842688097</v>
      </c>
      <c r="P30" s="175">
        <f>100*'0.3'!P28/'0.3'!P$32</f>
        <v>6.1753100552646405</v>
      </c>
      <c r="Q30" s="177">
        <f>100*'0.3'!Q28/'0.3'!Q$32</f>
        <v>6.1444382866542862</v>
      </c>
    </row>
    <row r="31" spans="1:17" s="121" customFormat="1" x14ac:dyDescent="0.2">
      <c r="A31" s="129" t="s">
        <v>171</v>
      </c>
      <c r="B31" s="175">
        <f>100*'0.3'!B29/'0.3'!B$32</f>
        <v>11.932454044636168</v>
      </c>
      <c r="C31" s="176">
        <f>100*'0.3'!C29/'0.3'!C$32</f>
        <v>13.210603450492377</v>
      </c>
      <c r="D31" s="176">
        <f>100*'0.3'!D29/'0.3'!D$32</f>
        <v>13.933559420924041</v>
      </c>
      <c r="E31" s="176">
        <f>100*'0.3'!E29/'0.3'!E$32</f>
        <v>13.395946960922638</v>
      </c>
      <c r="F31" s="176">
        <f>100*'0.3'!F29/'0.3'!F$32</f>
        <v>12.55524804824652</v>
      </c>
      <c r="G31" s="176">
        <f>100*'0.3'!G29/'0.3'!G$32</f>
        <v>9.0505765029703742</v>
      </c>
      <c r="H31" s="176">
        <f>100*'0.3'!H29/'0.3'!H$32</f>
        <v>13.757316363116336</v>
      </c>
      <c r="I31" s="176">
        <f>100*'0.3'!I29/'0.3'!I$32</f>
        <v>11.899445864809524</v>
      </c>
      <c r="J31" s="176">
        <f>100*'0.3'!J29/'0.3'!J$32</f>
        <v>14.763218598760686</v>
      </c>
      <c r="K31" s="176">
        <f>100*'0.3'!K29/'0.3'!K$32</f>
        <v>12.523000893749014</v>
      </c>
      <c r="L31" s="176">
        <f>100*'0.3'!L29/'0.3'!L$32</f>
        <v>13.553504690717718</v>
      </c>
      <c r="M31" s="176">
        <f>100*'0.3'!M29/'0.3'!M$32</f>
        <v>13.799300890315786</v>
      </c>
      <c r="N31" s="176">
        <f>100*'0.3'!N29/'0.3'!N$32</f>
        <v>12.403165511448206</v>
      </c>
      <c r="O31" s="176">
        <f>100*'0.3'!O29/'0.3'!O$32</f>
        <v>11.385825247056546</v>
      </c>
      <c r="P31" s="175">
        <f>100*'0.3'!P29/'0.3'!P$32</f>
        <v>10.843737874918158</v>
      </c>
      <c r="Q31" s="177">
        <f>100*'0.3'!Q29/'0.3'!Q$32</f>
        <v>10.724690460425553</v>
      </c>
    </row>
    <row r="32" spans="1:17" s="121" customFormat="1" x14ac:dyDescent="0.2">
      <c r="A32" s="129" t="s">
        <v>172</v>
      </c>
      <c r="B32" s="175">
        <f>100*'0.3'!B30/'0.3'!B$32</f>
        <v>7.3777530250968573</v>
      </c>
      <c r="C32" s="176">
        <f>100*'0.3'!C30/'0.3'!C$32</f>
        <v>8.5220990923816622</v>
      </c>
      <c r="D32" s="176">
        <f>100*'0.3'!D30/'0.3'!D$32</f>
        <v>8.2318804340464986</v>
      </c>
      <c r="E32" s="176">
        <f>100*'0.3'!E30/'0.3'!E$32</f>
        <v>9.4776816111076005</v>
      </c>
      <c r="F32" s="176">
        <f>100*'0.3'!F30/'0.3'!F$32</f>
        <v>7.4326696683051754</v>
      </c>
      <c r="G32" s="176">
        <f>100*'0.3'!G30/'0.3'!G$32</f>
        <v>5.431582972286809</v>
      </c>
      <c r="H32" s="176">
        <f>100*'0.3'!H30/'0.3'!H$32</f>
        <v>8.8501179811434465</v>
      </c>
      <c r="I32" s="176">
        <f>100*'0.3'!I30/'0.3'!I$32</f>
        <v>6.8104256082183223</v>
      </c>
      <c r="J32" s="176">
        <f>100*'0.3'!J30/'0.3'!J$32</f>
        <v>9.7449002668596503</v>
      </c>
      <c r="K32" s="176">
        <f>100*'0.3'!K30/'0.3'!K$32</f>
        <v>8.364439303927238</v>
      </c>
      <c r="L32" s="176">
        <f>100*'0.3'!L30/'0.3'!L$32</f>
        <v>9.5136399461012378</v>
      </c>
      <c r="M32" s="176">
        <f>100*'0.3'!M30/'0.3'!M$32</f>
        <v>8.614963164124509</v>
      </c>
      <c r="N32" s="176">
        <f>100*'0.3'!N30/'0.3'!N$32</f>
        <v>8.2930112148706332</v>
      </c>
      <c r="O32" s="176">
        <f>100*'0.3'!O30/'0.3'!O$32</f>
        <v>7.4701558671740607</v>
      </c>
      <c r="P32" s="175">
        <f>100*'0.3'!P30/'0.3'!P$32</f>
        <v>6.7467971883012066</v>
      </c>
      <c r="Q32" s="177">
        <f>100*'0.3'!Q30/'0.3'!Q$32</f>
        <v>6.6622736501105155</v>
      </c>
    </row>
    <row r="33" spans="1:17" s="121" customFormat="1" x14ac:dyDescent="0.2">
      <c r="A33" s="129" t="s">
        <v>173</v>
      </c>
      <c r="B33" s="175">
        <f>100*'0.3'!B31/'0.3'!B$32</f>
        <v>4.8995548453372901</v>
      </c>
      <c r="C33" s="176">
        <f>100*'0.3'!C31/'0.3'!C$32</f>
        <v>6.211914740441725</v>
      </c>
      <c r="D33" s="176">
        <f>100*'0.3'!D31/'0.3'!D$32</f>
        <v>5.4276649944519981</v>
      </c>
      <c r="E33" s="176">
        <f>100*'0.3'!E31/'0.3'!E$32</f>
        <v>6.6825306575132846</v>
      </c>
      <c r="F33" s="176">
        <f>100*'0.3'!F31/'0.3'!F$32</f>
        <v>4.6839501838159361</v>
      </c>
      <c r="G33" s="176">
        <f>100*'0.3'!G31/'0.3'!G$32</f>
        <v>3.520871347479047</v>
      </c>
      <c r="H33" s="176">
        <f>100*'0.3'!H31/'0.3'!H$32</f>
        <v>6.4680225134580223</v>
      </c>
      <c r="I33" s="176">
        <f>100*'0.3'!I31/'0.3'!I$32</f>
        <v>4.2693034224830475</v>
      </c>
      <c r="J33" s="176">
        <f>100*'0.3'!J31/'0.3'!J$32</f>
        <v>6.8693744628884161</v>
      </c>
      <c r="K33" s="176">
        <f>100*'0.3'!K31/'0.3'!K$32</f>
        <v>5.9040008411755425</v>
      </c>
      <c r="L33" s="176">
        <f>100*'0.3'!L31/'0.3'!L$32</f>
        <v>6.7500572038746087</v>
      </c>
      <c r="M33" s="176">
        <f>100*'0.3'!M31/'0.3'!M$32</f>
        <v>5.5608118539866274</v>
      </c>
      <c r="N33" s="176">
        <f>100*'0.3'!N31/'0.3'!N$32</f>
        <v>6.037265005968492</v>
      </c>
      <c r="O33" s="176">
        <f>100*'0.3'!O31/'0.3'!O$32</f>
        <v>4.9381520840625255</v>
      </c>
      <c r="P33" s="175">
        <f>100*'0.3'!P31/'0.3'!P$32</f>
        <v>4.2895636245978448</v>
      </c>
      <c r="Q33" s="177">
        <f>100*'0.3'!Q31/'0.3'!Q$32</f>
        <v>4.2117524399061166</v>
      </c>
    </row>
    <row r="34" spans="1:17" s="121" customFormat="1" x14ac:dyDescent="0.2">
      <c r="A34" s="129" t="s">
        <v>61</v>
      </c>
      <c r="B34" s="175">
        <f>100*'0.3'!B32/'0.3'!B$32</f>
        <v>100</v>
      </c>
      <c r="C34" s="176">
        <f>100*'0.3'!C32/'0.3'!C$32</f>
        <v>100</v>
      </c>
      <c r="D34" s="176">
        <f>100*'0.3'!D32/'0.3'!D$32</f>
        <v>100</v>
      </c>
      <c r="E34" s="176">
        <f>100*'0.3'!E32/'0.3'!E$32</f>
        <v>100</v>
      </c>
      <c r="F34" s="176">
        <f>100*'0.3'!F32/'0.3'!F$32</f>
        <v>100</v>
      </c>
      <c r="G34" s="176">
        <f>100*'0.3'!G32/'0.3'!G$32</f>
        <v>100</v>
      </c>
      <c r="H34" s="176">
        <f>100*'0.3'!H32/'0.3'!H$32</f>
        <v>100</v>
      </c>
      <c r="I34" s="176">
        <f>100*'0.3'!I32/'0.3'!I$32</f>
        <v>100</v>
      </c>
      <c r="J34" s="176">
        <f>100*'0.3'!J32/'0.3'!J$32</f>
        <v>100</v>
      </c>
      <c r="K34" s="176">
        <f>100*'0.3'!K32/'0.3'!K$32</f>
        <v>100</v>
      </c>
      <c r="L34" s="176">
        <f>100*'0.3'!L32/'0.3'!L$32</f>
        <v>100</v>
      </c>
      <c r="M34" s="176">
        <f>100*'0.3'!M32/'0.3'!M$32</f>
        <v>100</v>
      </c>
      <c r="N34" s="176">
        <f>100*'0.3'!N32/'0.3'!N$32</f>
        <v>100</v>
      </c>
      <c r="O34" s="176">
        <f>100*'0.3'!O32/'0.3'!O$32</f>
        <v>100</v>
      </c>
      <c r="P34" s="175">
        <f>100*'0.3'!P32/'0.3'!P$32</f>
        <v>100</v>
      </c>
      <c r="Q34" s="177">
        <f>100*'0.3'!Q32/'0.3'!Q$32</f>
        <v>100</v>
      </c>
    </row>
    <row r="35" spans="1:17" s="121" customFormat="1" x14ac:dyDescent="0.2">
      <c r="A35" s="159"/>
      <c r="B35" s="160"/>
      <c r="C35" s="169"/>
      <c r="D35" s="169"/>
      <c r="E35" s="169"/>
      <c r="F35" s="169"/>
      <c r="G35" s="169"/>
      <c r="H35" s="169"/>
      <c r="I35" s="169"/>
      <c r="J35" s="169"/>
      <c r="K35" s="169"/>
      <c r="L35" s="169"/>
      <c r="M35" s="169"/>
      <c r="N35" s="169"/>
      <c r="O35" s="169"/>
      <c r="P35" s="160"/>
      <c r="Q35" s="170"/>
    </row>
    <row r="36" spans="1:17" s="121" customFormat="1" x14ac:dyDescent="0.2">
      <c r="A36" s="166" t="s">
        <v>181</v>
      </c>
      <c r="B36" s="167"/>
      <c r="C36" s="168"/>
      <c r="D36" s="168"/>
      <c r="E36" s="168"/>
      <c r="F36" s="168"/>
      <c r="G36" s="168"/>
      <c r="H36" s="168"/>
      <c r="I36" s="168"/>
      <c r="J36" s="168"/>
      <c r="K36" s="168"/>
      <c r="L36" s="168"/>
      <c r="M36" s="168"/>
      <c r="N36" s="168"/>
      <c r="O36" s="168"/>
      <c r="P36" s="167"/>
      <c r="Q36" s="167"/>
    </row>
    <row r="37" spans="1:17" s="121" customFormat="1" x14ac:dyDescent="0.2">
      <c r="A37" s="129" t="s">
        <v>163</v>
      </c>
      <c r="B37" s="175">
        <f>100*'0.3'!B35/'0.3'!B$46</f>
        <v>5.3850913093714112</v>
      </c>
      <c r="C37" s="176">
        <f>100*'0.3'!C35/'0.3'!C$46</f>
        <v>4.7655463876031394</v>
      </c>
      <c r="D37" s="176">
        <f>100*'0.3'!D35/'0.3'!D$46</f>
        <v>4.8893899620829684</v>
      </c>
      <c r="E37" s="176">
        <f>100*'0.3'!E35/'0.3'!E$46</f>
        <v>4.6695666601741435</v>
      </c>
      <c r="F37" s="176">
        <f>100*'0.3'!F35/'0.3'!F$46</f>
        <v>5.5290779512984498</v>
      </c>
      <c r="G37" s="176">
        <f>100*'0.3'!G35/'0.3'!G$46</f>
        <v>5.99584954987556</v>
      </c>
      <c r="H37" s="176">
        <f>100*'0.3'!H35/'0.3'!H$46</f>
        <v>4.5871461443784449</v>
      </c>
      <c r="I37" s="176">
        <f>100*'0.3'!I35/'0.3'!I$46</f>
        <v>5.6274731690440323</v>
      </c>
      <c r="J37" s="176">
        <f>100*'0.3'!J35/'0.3'!J$46</f>
        <v>4.1155286834403269</v>
      </c>
      <c r="K37" s="176">
        <f>100*'0.3'!K35/'0.3'!K$46</f>
        <v>4.3772213463028784</v>
      </c>
      <c r="L37" s="176">
        <f>100*'0.3'!L35/'0.3'!L$46</f>
        <v>4.4870448339163236</v>
      </c>
      <c r="M37" s="176">
        <f>100*'0.3'!M35/'0.3'!M$46</f>
        <v>5.1484812045799133</v>
      </c>
      <c r="N37" s="176">
        <f>100*'0.3'!N35/'0.3'!N$46</f>
        <v>5.1578601764475369</v>
      </c>
      <c r="O37" s="176">
        <f>100*'0.3'!O35/'0.3'!O$46</f>
        <v>5.7513191635295122</v>
      </c>
      <c r="P37" s="175">
        <f>100*'0.3'!P35/'0.3'!P$46</f>
        <v>5.9064869929255552</v>
      </c>
      <c r="Q37" s="177">
        <f>100*'0.3'!Q35/'0.3'!Q$46</f>
        <v>5.9907934530661695</v>
      </c>
    </row>
    <row r="38" spans="1:17" s="121" customFormat="1" x14ac:dyDescent="0.2">
      <c r="A38" s="129" t="s">
        <v>164</v>
      </c>
      <c r="B38" s="175">
        <f>100*'0.3'!B36/'0.3'!B$46</f>
        <v>6.1190206427916287</v>
      </c>
      <c r="C38" s="176">
        <f>100*'0.3'!C36/'0.3'!C$46</f>
        <v>5.696652579325149</v>
      </c>
      <c r="D38" s="176">
        <f>100*'0.3'!D36/'0.3'!D$46</f>
        <v>5.9158421395077516</v>
      </c>
      <c r="E38" s="176">
        <f>100*'0.3'!E36/'0.3'!E$46</f>
        <v>5.5150374041451151</v>
      </c>
      <c r="F38" s="176">
        <f>100*'0.3'!F36/'0.3'!F$46</f>
        <v>6.2376001684714542</v>
      </c>
      <c r="G38" s="176">
        <f>100*'0.3'!G36/'0.3'!G$46</f>
        <v>6.4015892826811021</v>
      </c>
      <c r="H38" s="176">
        <f>100*'0.3'!H36/'0.3'!H$46</f>
        <v>5.536469203189383</v>
      </c>
      <c r="I38" s="176">
        <f>100*'0.3'!I36/'0.3'!I$46</f>
        <v>6.1658942330563145</v>
      </c>
      <c r="J38" s="176">
        <f>100*'0.3'!J36/'0.3'!J$46</f>
        <v>4.9586279162200251</v>
      </c>
      <c r="K38" s="176">
        <f>100*'0.3'!K36/'0.3'!K$46</f>
        <v>5.3953662382084921</v>
      </c>
      <c r="L38" s="176">
        <f>100*'0.3'!L36/'0.3'!L$46</f>
        <v>5.2523905637803328</v>
      </c>
      <c r="M38" s="176">
        <f>100*'0.3'!M36/'0.3'!M$46</f>
        <v>6.3744967846499714</v>
      </c>
      <c r="N38" s="176">
        <f>100*'0.3'!N36/'0.3'!N$46</f>
        <v>6.1650727078236374</v>
      </c>
      <c r="O38" s="176">
        <f>100*'0.3'!O36/'0.3'!O$46</f>
        <v>6.8729004450471933</v>
      </c>
      <c r="P38" s="175">
        <f>100*'0.3'!P36/'0.3'!P$46</f>
        <v>6.5131355494892249</v>
      </c>
      <c r="Q38" s="177">
        <f>100*'0.3'!Q36/'0.3'!Q$46</f>
        <v>6.5922322376807436</v>
      </c>
    </row>
    <row r="39" spans="1:17" s="121" customFormat="1" x14ac:dyDescent="0.2">
      <c r="A39" s="129" t="s">
        <v>165</v>
      </c>
      <c r="B39" s="175">
        <f>100*'0.3'!B37/'0.3'!B$46</f>
        <v>6.185270123411116</v>
      </c>
      <c r="C39" s="176">
        <f>100*'0.3'!C37/'0.3'!C$46</f>
        <v>6.002549137988864</v>
      </c>
      <c r="D39" s="176">
        <f>100*'0.3'!D37/'0.3'!D$46</f>
        <v>6.2518229341948803</v>
      </c>
      <c r="E39" s="176">
        <f>100*'0.3'!E37/'0.3'!E$46</f>
        <v>5.8728475483512597</v>
      </c>
      <c r="F39" s="176">
        <f>100*'0.3'!F37/'0.3'!F$46</f>
        <v>6.527437571350986</v>
      </c>
      <c r="G39" s="176">
        <f>100*'0.3'!G37/'0.3'!G$46</f>
        <v>6.0973214087897967</v>
      </c>
      <c r="H39" s="176">
        <f>100*'0.3'!H37/'0.3'!H$46</f>
        <v>5.9870498207309897</v>
      </c>
      <c r="I39" s="176">
        <f>100*'0.3'!I37/'0.3'!I$46</f>
        <v>6.0646249432387433</v>
      </c>
      <c r="J39" s="176">
        <f>100*'0.3'!J37/'0.3'!J$46</f>
        <v>5.5162778373300254</v>
      </c>
      <c r="K39" s="176">
        <f>100*'0.3'!K37/'0.3'!K$46</f>
        <v>6.0073220918735473</v>
      </c>
      <c r="L39" s="176">
        <f>100*'0.3'!L37/'0.3'!L$46</f>
        <v>5.8633885271204553</v>
      </c>
      <c r="M39" s="176">
        <f>100*'0.3'!M37/'0.3'!M$46</f>
        <v>6.3479200432198812</v>
      </c>
      <c r="N39" s="176">
        <f>100*'0.3'!N37/'0.3'!N$46</f>
        <v>6.2016119636937477</v>
      </c>
      <c r="O39" s="176">
        <f>100*'0.3'!O37/'0.3'!O$46</f>
        <v>7.1488141168034547</v>
      </c>
      <c r="P39" s="175">
        <f>100*'0.3'!P37/'0.3'!P$46</f>
        <v>6.537881360486911</v>
      </c>
      <c r="Q39" s="177">
        <f>100*'0.3'!Q37/'0.3'!Q$46</f>
        <v>6.6230807693309037</v>
      </c>
    </row>
    <row r="40" spans="1:17" s="121" customFormat="1" x14ac:dyDescent="0.2">
      <c r="A40" s="129" t="s">
        <v>166</v>
      </c>
      <c r="B40" s="175">
        <f>100*'0.3'!B38/'0.3'!B$46</f>
        <v>6.3087653212872086</v>
      </c>
      <c r="C40" s="176">
        <f>100*'0.3'!C38/'0.3'!C$46</f>
        <v>5.4645468571811904</v>
      </c>
      <c r="D40" s="176">
        <f>100*'0.3'!D38/'0.3'!D$46</f>
        <v>5.8608736622467523</v>
      </c>
      <c r="E40" s="176">
        <f>100*'0.3'!E38/'0.3'!E$46</f>
        <v>5.6860071706307123</v>
      </c>
      <c r="F40" s="176">
        <f>100*'0.3'!F38/'0.3'!F$46</f>
        <v>6.404686166498565</v>
      </c>
      <c r="G40" s="176">
        <f>100*'0.3'!G38/'0.3'!G$46</f>
        <v>6.6975857968938088</v>
      </c>
      <c r="H40" s="176">
        <f>100*'0.3'!H38/'0.3'!H$46</f>
        <v>5.4829560657141325</v>
      </c>
      <c r="I40" s="176">
        <f>100*'0.3'!I38/'0.3'!I$46</f>
        <v>6.6399858727538756</v>
      </c>
      <c r="J40" s="176">
        <f>100*'0.3'!J38/'0.3'!J$46</f>
        <v>5.3621111204788807</v>
      </c>
      <c r="K40" s="176">
        <f>100*'0.3'!K38/'0.3'!K$46</f>
        <v>6.0420619438283314</v>
      </c>
      <c r="L40" s="176">
        <f>100*'0.3'!L38/'0.3'!L$46</f>
        <v>6.1236791393057093</v>
      </c>
      <c r="M40" s="176">
        <f>100*'0.3'!M38/'0.3'!M$46</f>
        <v>6.2468412889283913</v>
      </c>
      <c r="N40" s="176">
        <f>100*'0.3'!N38/'0.3'!N$46</f>
        <v>6.1380654317457291</v>
      </c>
      <c r="O40" s="176">
        <f>100*'0.3'!O38/'0.3'!O$46</f>
        <v>6.1519395795823879</v>
      </c>
      <c r="P40" s="175">
        <f>100*'0.3'!P38/'0.3'!P$46</f>
        <v>6.5146688691443737</v>
      </c>
      <c r="Q40" s="177">
        <f>100*'0.3'!Q38/'0.3'!Q$46</f>
        <v>6.5790795008402663</v>
      </c>
    </row>
    <row r="41" spans="1:17" s="121" customFormat="1" x14ac:dyDescent="0.2">
      <c r="A41" s="129" t="s">
        <v>167</v>
      </c>
      <c r="B41" s="175">
        <f>100*'0.3'!B39/'0.3'!B$46</f>
        <v>5.7521785954269289</v>
      </c>
      <c r="C41" s="176">
        <f>100*'0.3'!C39/'0.3'!C$46</f>
        <v>4.2651103508418862</v>
      </c>
      <c r="D41" s="176">
        <f>100*'0.3'!D39/'0.3'!D$46</f>
        <v>4.4625429090664337</v>
      </c>
      <c r="E41" s="176">
        <f>100*'0.3'!E39/'0.3'!E$46</f>
        <v>4.4524278428232371</v>
      </c>
      <c r="F41" s="176">
        <f>100*'0.3'!F39/'0.3'!F$46</f>
        <v>5.1009720359553548</v>
      </c>
      <c r="G41" s="176">
        <f>100*'0.3'!G39/'0.3'!G$46</f>
        <v>7.5393443470426194</v>
      </c>
      <c r="H41" s="176">
        <f>100*'0.3'!H39/'0.3'!H$46</f>
        <v>3.8593674747150426</v>
      </c>
      <c r="I41" s="176">
        <f>100*'0.3'!I39/'0.3'!I$46</f>
        <v>6.7199922155990741</v>
      </c>
      <c r="J41" s="176">
        <f>100*'0.3'!J39/'0.3'!J$46</f>
        <v>3.9794283787201752</v>
      </c>
      <c r="K41" s="176">
        <f>100*'0.3'!K39/'0.3'!K$46</f>
        <v>4.6791908286790838</v>
      </c>
      <c r="L41" s="176">
        <f>100*'0.3'!L39/'0.3'!L$46</f>
        <v>5.0514644771811898</v>
      </c>
      <c r="M41" s="176">
        <f>100*'0.3'!M39/'0.3'!M$46</f>
        <v>4.9458880117111939</v>
      </c>
      <c r="N41" s="176">
        <f>100*'0.3'!N39/'0.3'!N$46</f>
        <v>4.6976773742572995</v>
      </c>
      <c r="O41" s="176">
        <f>100*'0.3'!O39/'0.3'!O$46</f>
        <v>4.4582661086039863</v>
      </c>
      <c r="P41" s="175">
        <f>100*'0.3'!P39/'0.3'!P$46</f>
        <v>5.8519636697844062</v>
      </c>
      <c r="Q41" s="177">
        <f>100*'0.3'!Q39/'0.3'!Q$46</f>
        <v>5.8511205477071346</v>
      </c>
    </row>
    <row r="42" spans="1:17" s="121" customFormat="1" x14ac:dyDescent="0.2">
      <c r="A42" s="129" t="s">
        <v>168</v>
      </c>
      <c r="B42" s="175">
        <f>100*'0.3'!B40/'0.3'!B$46</f>
        <v>37.421497343364294</v>
      </c>
      <c r="C42" s="176">
        <f>100*'0.3'!C40/'0.3'!C$46</f>
        <v>35.050647346884013</v>
      </c>
      <c r="D42" s="176">
        <f>100*'0.3'!D40/'0.3'!D$46</f>
        <v>35.076058423638692</v>
      </c>
      <c r="E42" s="176">
        <f>100*'0.3'!E40/'0.3'!E$46</f>
        <v>34.789822609849878</v>
      </c>
      <c r="F42" s="176">
        <f>100*'0.3'!F40/'0.3'!F$46</f>
        <v>36.061480997084999</v>
      </c>
      <c r="G42" s="176">
        <f>100*'0.3'!G40/'0.3'!G$46</f>
        <v>42.106242661014569</v>
      </c>
      <c r="H42" s="176">
        <f>100*'0.3'!H40/'0.3'!H$46</f>
        <v>34.633702573981914</v>
      </c>
      <c r="I42" s="176">
        <f>100*'0.3'!I40/'0.3'!I$46</f>
        <v>37.808943411729942</v>
      </c>
      <c r="J42" s="176">
        <f>100*'0.3'!J40/'0.3'!J$46</f>
        <v>33.266286870536092</v>
      </c>
      <c r="K42" s="176">
        <f>100*'0.3'!K40/'0.3'!K$46</f>
        <v>36.284439218620562</v>
      </c>
      <c r="L42" s="176">
        <f>100*'0.3'!L40/'0.3'!L$46</f>
        <v>34.758386380864529</v>
      </c>
      <c r="M42" s="176">
        <f>100*'0.3'!M40/'0.3'!M$46</f>
        <v>34.889597601993692</v>
      </c>
      <c r="N42" s="176">
        <f>100*'0.3'!N40/'0.3'!N$46</f>
        <v>35.534691110899288</v>
      </c>
      <c r="O42" s="176">
        <f>100*'0.3'!O40/'0.3'!O$46</f>
        <v>36.959961340909267</v>
      </c>
      <c r="P42" s="175">
        <f>100*'0.3'!P40/'0.3'!P$46</f>
        <v>38.637674375031764</v>
      </c>
      <c r="Q42" s="177">
        <f>100*'0.3'!Q40/'0.3'!Q$46</f>
        <v>38.558377664777836</v>
      </c>
    </row>
    <row r="43" spans="1:17" s="121" customFormat="1" x14ac:dyDescent="0.2">
      <c r="A43" s="129" t="s">
        <v>169</v>
      </c>
      <c r="B43" s="175">
        <f>100*'0.3'!B41/'0.3'!B$46</f>
        <v>6.523664482640954</v>
      </c>
      <c r="C43" s="176">
        <f>100*'0.3'!C41/'0.3'!C$46</f>
        <v>7.4340913664721269</v>
      </c>
      <c r="D43" s="176">
        <f>100*'0.3'!D41/'0.3'!D$46</f>
        <v>6.7611227031029149</v>
      </c>
      <c r="E43" s="176">
        <f>100*'0.3'!E41/'0.3'!E$46</f>
        <v>7.3531427417202302</v>
      </c>
      <c r="F43" s="176">
        <f>100*'0.3'!F41/'0.3'!F$46</f>
        <v>6.8100706028396303</v>
      </c>
      <c r="G43" s="176">
        <f>100*'0.3'!G41/'0.3'!G$46</f>
        <v>5.912988250238171</v>
      </c>
      <c r="H43" s="176">
        <f>100*'0.3'!H41/'0.3'!H$46</f>
        <v>7.4993310857815594</v>
      </c>
      <c r="I43" s="176">
        <f>100*'0.3'!I41/'0.3'!I$46</f>
        <v>5.9889432675743661</v>
      </c>
      <c r="J43" s="176">
        <f>100*'0.3'!J41/'0.3'!J$46</f>
        <v>7.5963240873450806</v>
      </c>
      <c r="K43" s="176">
        <f>100*'0.3'!K41/'0.3'!K$46</f>
        <v>7.3167472809385101</v>
      </c>
      <c r="L43" s="176">
        <f>100*'0.3'!L41/'0.3'!L$46</f>
        <v>7.1520553825358695</v>
      </c>
      <c r="M43" s="176">
        <f>100*'0.3'!M41/'0.3'!M$46</f>
        <v>6.5182725989439012</v>
      </c>
      <c r="N43" s="176">
        <f>100*'0.3'!N41/'0.3'!N$46</f>
        <v>7.0181848992257914</v>
      </c>
      <c r="O43" s="176">
        <f>100*'0.3'!O41/'0.3'!O$46</f>
        <v>6.6078986134168867</v>
      </c>
      <c r="P43" s="175">
        <f>100*'0.3'!P41/'0.3'!P$46</f>
        <v>6.4360314754017587</v>
      </c>
      <c r="Q43" s="177">
        <f>100*'0.3'!Q41/'0.3'!Q$46</f>
        <v>6.4287159624522099</v>
      </c>
    </row>
    <row r="44" spans="1:17" s="121" customFormat="1" x14ac:dyDescent="0.2">
      <c r="A44" s="129" t="s">
        <v>170</v>
      </c>
      <c r="B44" s="175">
        <f>100*'0.3'!B42/'0.3'!B$46</f>
        <v>6.2933853519630656</v>
      </c>
      <c r="C44" s="176">
        <f>100*'0.3'!C42/'0.3'!C$46</f>
        <v>7.4676326557992887</v>
      </c>
      <c r="D44" s="176">
        <f>100*'0.3'!D42/'0.3'!D$46</f>
        <v>7.2350855937717347</v>
      </c>
      <c r="E44" s="176">
        <f>100*'0.3'!E42/'0.3'!E$46</f>
        <v>7.4072470982030136</v>
      </c>
      <c r="F44" s="176">
        <f>100*'0.3'!F42/'0.3'!F$46</f>
        <v>6.6792835529742973</v>
      </c>
      <c r="G44" s="176">
        <f>100*'0.3'!G42/'0.3'!G$46</f>
        <v>5.0026955770381143</v>
      </c>
      <c r="H44" s="176">
        <f>100*'0.3'!H42/'0.3'!H$46</f>
        <v>7.5046823995290843</v>
      </c>
      <c r="I44" s="176">
        <f>100*'0.3'!I42/'0.3'!I$46</f>
        <v>5.8233445534420749</v>
      </c>
      <c r="J44" s="176">
        <f>100*'0.3'!J42/'0.3'!J$46</f>
        <v>8.0106471388825327</v>
      </c>
      <c r="K44" s="176">
        <f>100*'0.3'!K42/'0.3'!K$46</f>
        <v>7.2873520215921541</v>
      </c>
      <c r="L44" s="176">
        <f>100*'0.3'!L42/'0.3'!L$46</f>
        <v>7.3347154612623635</v>
      </c>
      <c r="M44" s="176">
        <f>100*'0.3'!M42/'0.3'!M$46</f>
        <v>6.6720691518098327</v>
      </c>
      <c r="N44" s="176">
        <f>100*'0.3'!N42/'0.3'!N$46</f>
        <v>6.8317817388449358</v>
      </c>
      <c r="O44" s="176">
        <f>100*'0.3'!O42/'0.3'!O$46</f>
        <v>6.2158517860344036</v>
      </c>
      <c r="P44" s="175">
        <f>100*'0.3'!P42/'0.3'!P$46</f>
        <v>5.9995401310864498</v>
      </c>
      <c r="Q44" s="177">
        <f>100*'0.3'!Q42/'0.3'!Q$46</f>
        <v>5.9741950004046638</v>
      </c>
    </row>
    <row r="45" spans="1:17" s="121" customFormat="1" x14ac:dyDescent="0.2">
      <c r="A45" s="129" t="s">
        <v>171</v>
      </c>
      <c r="B45" s="175">
        <f>100*'0.3'!B43/'0.3'!B$46</f>
        <v>11.310408420515689</v>
      </c>
      <c r="C45" s="176">
        <f>100*'0.3'!C43/'0.3'!C$46</f>
        <v>13.601663647950627</v>
      </c>
      <c r="D45" s="176">
        <f>100*'0.3'!D43/'0.3'!D$46</f>
        <v>13.465033317628054</v>
      </c>
      <c r="E45" s="176">
        <f>100*'0.3'!E43/'0.3'!E$46</f>
        <v>13.108403488648905</v>
      </c>
      <c r="F45" s="176">
        <f>100*'0.3'!F43/'0.3'!F$46</f>
        <v>11.974219434068917</v>
      </c>
      <c r="G45" s="176">
        <f>100*'0.3'!G43/'0.3'!G$46</f>
        <v>8.1201119587613633</v>
      </c>
      <c r="H45" s="176">
        <f>100*'0.3'!H43/'0.3'!H$46</f>
        <v>13.646920318938299</v>
      </c>
      <c r="I45" s="176">
        <f>100*'0.3'!I43/'0.3'!I$46</f>
        <v>11.077094400276779</v>
      </c>
      <c r="J45" s="176">
        <f>100*'0.3'!J43/'0.3'!J$46</f>
        <v>15.142062220723378</v>
      </c>
      <c r="K45" s="176">
        <f>100*'0.3'!K43/'0.3'!K$46</f>
        <v>12.859089815878784</v>
      </c>
      <c r="L45" s="176">
        <f>100*'0.3'!L43/'0.3'!L$46</f>
        <v>12.977998593517393</v>
      </c>
      <c r="M45" s="176">
        <f>100*'0.3'!M43/'0.3'!M$46</f>
        <v>12.707167877868981</v>
      </c>
      <c r="N45" s="176">
        <f>100*'0.3'!N43/'0.3'!N$46</f>
        <v>12.078607060019699</v>
      </c>
      <c r="O45" s="176">
        <f>100*'0.3'!O43/'0.3'!O$46</f>
        <v>11.334284222258596</v>
      </c>
      <c r="P45" s="175">
        <f>100*'0.3'!P43/'0.3'!P$46</f>
        <v>10.187509120950381</v>
      </c>
      <c r="Q45" s="177">
        <f>100*'0.3'!Q43/'0.3'!Q$46</f>
        <v>10.083080481009633</v>
      </c>
    </row>
    <row r="46" spans="1:17" s="121" customFormat="1" x14ac:dyDescent="0.2">
      <c r="A46" s="129" t="s">
        <v>172</v>
      </c>
      <c r="B46" s="175">
        <f>100*'0.3'!B44/'0.3'!B$46</f>
        <v>6.0655586081933546</v>
      </c>
      <c r="C46" s="176">
        <f>100*'0.3'!C44/'0.3'!C$46</f>
        <v>6.928288723418528</v>
      </c>
      <c r="D46" s="176">
        <f>100*'0.3'!D44/'0.3'!D$46</f>
        <v>6.9473424423952794</v>
      </c>
      <c r="E46" s="176">
        <f>100*'0.3'!E44/'0.3'!E$46</f>
        <v>7.5890377359851682</v>
      </c>
      <c r="F46" s="176">
        <f>100*'0.3'!F44/'0.3'!F$46</f>
        <v>6.1655564545625836</v>
      </c>
      <c r="G46" s="176">
        <f>100*'0.3'!G44/'0.3'!G$46</f>
        <v>4.3021409528310945</v>
      </c>
      <c r="H46" s="176">
        <f>100*'0.3'!H44/'0.3'!H$46</f>
        <v>7.6769947021993898</v>
      </c>
      <c r="I46" s="176">
        <f>100*'0.3'!I44/'0.3'!I$46</f>
        <v>5.727120708668795</v>
      </c>
      <c r="J46" s="176">
        <f>100*'0.3'!J44/'0.3'!J$46</f>
        <v>8.4490587399279757</v>
      </c>
      <c r="K46" s="176">
        <f>100*'0.3'!K44/'0.3'!K$46</f>
        <v>6.9640041687822345</v>
      </c>
      <c r="L46" s="176">
        <f>100*'0.3'!L44/'0.3'!L$46</f>
        <v>7.4479647100727897</v>
      </c>
      <c r="M46" s="176">
        <f>100*'0.3'!M44/'0.3'!M$46</f>
        <v>7.1744131332671097</v>
      </c>
      <c r="N46" s="176">
        <f>100*'0.3'!N44/'0.3'!N$46</f>
        <v>6.7719420879272176</v>
      </c>
      <c r="O46" s="176">
        <f>100*'0.3'!O44/'0.3'!O$46</f>
        <v>5.9999532349708886</v>
      </c>
      <c r="P46" s="175">
        <f>100*'0.3'!P44/'0.3'!P$46</f>
        <v>5.2869560115987539</v>
      </c>
      <c r="Q46" s="177">
        <f>100*'0.3'!Q44/'0.3'!Q$46</f>
        <v>5.2262379856019487</v>
      </c>
    </row>
    <row r="47" spans="1:17" s="121" customFormat="1" x14ac:dyDescent="0.2">
      <c r="A47" s="129" t="s">
        <v>173</v>
      </c>
      <c r="B47" s="175">
        <f>100*'0.3'!B45/'0.3'!B$46</f>
        <v>2.6351598010343467</v>
      </c>
      <c r="C47" s="176">
        <f>100*'0.3'!C45/'0.3'!C$46</f>
        <v>3.3232709465351848</v>
      </c>
      <c r="D47" s="176">
        <f>100*'0.3'!D45/'0.3'!D$46</f>
        <v>3.1348859123645418</v>
      </c>
      <c r="E47" s="176">
        <f>100*'0.3'!E45/'0.3'!E$46</f>
        <v>3.5564596994683346</v>
      </c>
      <c r="F47" s="176">
        <f>100*'0.3'!F45/'0.3'!F$46</f>
        <v>2.5096150648947608</v>
      </c>
      <c r="G47" s="176">
        <f>100*'0.3'!G45/'0.3'!G$46</f>
        <v>1.8241302148337974</v>
      </c>
      <c r="H47" s="176">
        <f>100*'0.3'!H45/'0.3'!H$46</f>
        <v>3.5853802108417616</v>
      </c>
      <c r="I47" s="176">
        <f>100*'0.3'!I45/'0.3'!I$46</f>
        <v>2.3565832246160054</v>
      </c>
      <c r="J47" s="176">
        <f>100*'0.3'!J45/'0.3'!J$46</f>
        <v>3.6036470063955099</v>
      </c>
      <c r="K47" s="176">
        <f>100*'0.3'!K45/'0.3'!K$46</f>
        <v>2.7872050452954222</v>
      </c>
      <c r="L47" s="176">
        <f>100*'0.3'!L45/'0.3'!L$46</f>
        <v>3.5509119304430419</v>
      </c>
      <c r="M47" s="176">
        <f>100*'0.3'!M45/'0.3'!M$46</f>
        <v>2.9748523030271343</v>
      </c>
      <c r="N47" s="176">
        <f>100*'0.3'!N45/'0.3'!N$46</f>
        <v>3.4045054491151143</v>
      </c>
      <c r="O47" s="176">
        <f>100*'0.3'!O45/'0.3'!O$46</f>
        <v>2.4988113888434227</v>
      </c>
      <c r="P47" s="175">
        <f>100*'0.3'!P45/'0.3'!P$46</f>
        <v>2.1281524441004191</v>
      </c>
      <c r="Q47" s="177">
        <f>100*'0.3'!Q45/'0.3'!Q$46</f>
        <v>2.0930863971284923</v>
      </c>
    </row>
    <row r="48" spans="1:17" s="121" customFormat="1" x14ac:dyDescent="0.2">
      <c r="A48" s="129" t="s">
        <v>61</v>
      </c>
      <c r="B48" s="175">
        <f>100*'0.3'!B46/'0.3'!B$46</f>
        <v>100</v>
      </c>
      <c r="C48" s="176">
        <f>100*'0.3'!C46/'0.3'!C$46</f>
        <v>100</v>
      </c>
      <c r="D48" s="176">
        <f>100*'0.3'!D46/'0.3'!D$46</f>
        <v>100</v>
      </c>
      <c r="E48" s="176">
        <f>100*'0.3'!E46/'0.3'!E$46</f>
        <v>100</v>
      </c>
      <c r="F48" s="176">
        <f>100*'0.3'!F46/'0.3'!F$46</f>
        <v>100</v>
      </c>
      <c r="G48" s="176">
        <f>100*'0.3'!G46/'0.3'!G$46</f>
        <v>100</v>
      </c>
      <c r="H48" s="176">
        <f>100*'0.3'!H46/'0.3'!H$46</f>
        <v>100</v>
      </c>
      <c r="I48" s="176">
        <f>100*'0.3'!I46/'0.3'!I$46</f>
        <v>100</v>
      </c>
      <c r="J48" s="176">
        <f>100*'0.3'!J46/'0.3'!J$46</f>
        <v>100</v>
      </c>
      <c r="K48" s="176">
        <f>100*'0.3'!K46/'0.3'!K$46</f>
        <v>100</v>
      </c>
      <c r="L48" s="176">
        <f>100*'0.3'!L46/'0.3'!L$46</f>
        <v>100</v>
      </c>
      <c r="M48" s="176">
        <f>100*'0.3'!M46/'0.3'!M$46</f>
        <v>100</v>
      </c>
      <c r="N48" s="176">
        <f>100*'0.3'!N46/'0.3'!N$46</f>
        <v>100</v>
      </c>
      <c r="O48" s="176">
        <f>100*'0.3'!O46/'0.3'!O$46</f>
        <v>100</v>
      </c>
      <c r="P48" s="175">
        <f>100*'0.3'!P46/'0.3'!P$46</f>
        <v>100</v>
      </c>
      <c r="Q48" s="177">
        <f>100*'0.3'!Q46/'0.3'!Q$46</f>
        <v>100</v>
      </c>
    </row>
    <row r="49" spans="1:17" s="121" customFormat="1" x14ac:dyDescent="0.2">
      <c r="A49" s="159"/>
      <c r="B49" s="160"/>
      <c r="C49" s="169"/>
      <c r="D49" s="169"/>
      <c r="E49" s="169"/>
      <c r="F49" s="169"/>
      <c r="G49" s="169"/>
      <c r="H49" s="169"/>
      <c r="I49" s="169"/>
      <c r="J49" s="169"/>
      <c r="K49" s="169"/>
      <c r="L49" s="169"/>
      <c r="M49" s="169"/>
      <c r="N49" s="169"/>
      <c r="O49" s="169"/>
      <c r="P49" s="160"/>
      <c r="Q49" s="170"/>
    </row>
    <row r="50" spans="1:17" s="163" customFormat="1" x14ac:dyDescent="0.2">
      <c r="A50" s="121" t="s">
        <v>176</v>
      </c>
      <c r="B50" s="162"/>
      <c r="C50" s="162"/>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6" sqref="B6:C6"/>
    </sheetView>
  </sheetViews>
  <sheetFormatPr baseColWidth="10" defaultColWidth="9" defaultRowHeight="14.25" x14ac:dyDescent="0.2"/>
  <cols>
    <col min="1" max="1" width="29" style="343"/>
    <col min="2" max="3" width="15.625" style="343"/>
    <col min="4" max="233" width="10.125" style="343"/>
    <col min="234" max="234" width="29" style="343"/>
    <col min="235" max="242" width="6.375" style="343"/>
    <col min="243" max="247" width="7.5" style="343"/>
    <col min="248" max="489" width="10.125" style="343"/>
    <col min="490" max="490" width="29" style="343"/>
    <col min="491" max="498" width="6.375" style="343"/>
    <col min="499" max="503" width="7.5" style="343"/>
    <col min="504" max="745" width="10.125" style="343"/>
    <col min="746" max="746" width="29" style="343"/>
    <col min="747" max="754" width="6.375" style="343"/>
    <col min="755" max="759" width="7.5" style="343"/>
    <col min="760" max="1001" width="10.125" style="343"/>
    <col min="1002" max="1002" width="29" style="343"/>
    <col min="1003" max="1010" width="6.375" style="343"/>
    <col min="1011" max="1015" width="7.5" style="343"/>
    <col min="1016" max="1025" width="10.125" style="343"/>
    <col min="1026" max="16384" width="9" style="351"/>
  </cols>
  <sheetData>
    <row r="1" spans="1:1024" s="21" customFormat="1" ht="15" x14ac:dyDescent="0.2">
      <c r="A1" s="20" t="s">
        <v>39</v>
      </c>
    </row>
    <row r="2" spans="1:1024" ht="15" x14ac:dyDescent="0.2">
      <c r="A2" s="20"/>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1"/>
      <c r="BZ2" s="351"/>
      <c r="CA2" s="351"/>
      <c r="CB2" s="351"/>
      <c r="CC2" s="351"/>
      <c r="CD2" s="351"/>
      <c r="CE2" s="351"/>
      <c r="CF2" s="351"/>
      <c r="CG2" s="351"/>
      <c r="CH2" s="351"/>
      <c r="CI2" s="351"/>
      <c r="CJ2" s="351"/>
      <c r="CK2" s="351"/>
      <c r="CL2" s="351"/>
      <c r="CM2" s="351"/>
      <c r="CN2" s="351"/>
      <c r="CO2" s="351"/>
      <c r="CP2" s="351"/>
      <c r="CQ2" s="351"/>
      <c r="CR2" s="351"/>
      <c r="CS2" s="351"/>
      <c r="CT2" s="351"/>
      <c r="CU2" s="351"/>
      <c r="CV2" s="351"/>
      <c r="CW2" s="351"/>
      <c r="CX2" s="351"/>
      <c r="CY2" s="351"/>
      <c r="CZ2" s="351"/>
      <c r="DA2" s="351"/>
      <c r="DB2" s="351"/>
      <c r="DC2" s="351"/>
      <c r="DD2" s="351"/>
      <c r="DE2" s="351"/>
      <c r="DF2" s="351"/>
      <c r="DG2" s="351"/>
      <c r="DH2" s="351"/>
      <c r="DI2" s="351"/>
      <c r="DJ2" s="351"/>
      <c r="DK2" s="351"/>
      <c r="DL2" s="351"/>
      <c r="DM2" s="351"/>
      <c r="DN2" s="351"/>
      <c r="DO2" s="351"/>
      <c r="DP2" s="351"/>
      <c r="DQ2" s="351"/>
      <c r="DR2" s="351"/>
      <c r="DS2" s="351"/>
      <c r="DT2" s="351"/>
      <c r="DU2" s="351"/>
      <c r="DV2" s="351"/>
      <c r="DW2" s="351"/>
      <c r="DX2" s="351"/>
      <c r="DY2" s="351"/>
      <c r="DZ2" s="351"/>
      <c r="EA2" s="351"/>
      <c r="EB2" s="351"/>
      <c r="EC2" s="351"/>
      <c r="ED2" s="351"/>
      <c r="EE2" s="351"/>
      <c r="EF2" s="351"/>
      <c r="EG2" s="351"/>
      <c r="EH2" s="351"/>
      <c r="EI2" s="351"/>
      <c r="EJ2" s="351"/>
      <c r="EK2" s="351"/>
      <c r="EL2" s="351"/>
      <c r="EM2" s="351"/>
      <c r="EN2" s="351"/>
      <c r="EO2" s="351"/>
      <c r="EP2" s="351"/>
      <c r="EQ2" s="351"/>
      <c r="ER2" s="351"/>
      <c r="ES2" s="351"/>
      <c r="ET2" s="351"/>
      <c r="EU2" s="351"/>
      <c r="EV2" s="351"/>
      <c r="EW2" s="351"/>
      <c r="EX2" s="351"/>
      <c r="EY2" s="351"/>
      <c r="EZ2" s="351"/>
      <c r="FA2" s="351"/>
      <c r="FB2" s="351"/>
      <c r="FC2" s="351"/>
      <c r="FD2" s="351"/>
      <c r="FE2" s="351"/>
      <c r="FF2" s="351"/>
      <c r="FG2" s="351"/>
      <c r="FH2" s="351"/>
      <c r="FI2" s="351"/>
      <c r="FJ2" s="351"/>
      <c r="FK2" s="351"/>
      <c r="FL2" s="351"/>
      <c r="FM2" s="351"/>
      <c r="FN2" s="351"/>
      <c r="FO2" s="351"/>
      <c r="FP2" s="351"/>
      <c r="FQ2" s="351"/>
      <c r="FR2" s="351"/>
      <c r="FS2" s="351"/>
      <c r="FT2" s="351"/>
      <c r="FU2" s="351"/>
      <c r="FV2" s="351"/>
      <c r="FW2" s="351"/>
      <c r="FX2" s="351"/>
      <c r="FY2" s="351"/>
      <c r="FZ2" s="351"/>
      <c r="GA2" s="351"/>
      <c r="GB2" s="351"/>
      <c r="GC2" s="351"/>
      <c r="GD2" s="351"/>
      <c r="GE2" s="351"/>
      <c r="GF2" s="351"/>
      <c r="GG2" s="351"/>
      <c r="GH2" s="351"/>
      <c r="GI2" s="351"/>
      <c r="GJ2" s="351"/>
      <c r="GK2" s="351"/>
      <c r="GL2" s="351"/>
      <c r="GM2" s="351"/>
      <c r="GN2" s="351"/>
      <c r="GO2" s="351"/>
      <c r="GP2" s="351"/>
      <c r="GQ2" s="351"/>
      <c r="GR2" s="351"/>
      <c r="GS2" s="351"/>
      <c r="GT2" s="351"/>
      <c r="GU2" s="351"/>
      <c r="GV2" s="351"/>
      <c r="GW2" s="351"/>
      <c r="GX2" s="351"/>
      <c r="GY2" s="351"/>
      <c r="GZ2" s="351"/>
      <c r="HA2" s="351"/>
      <c r="HB2" s="351"/>
      <c r="HC2" s="351"/>
      <c r="HD2" s="351"/>
      <c r="HE2" s="351"/>
      <c r="HF2" s="351"/>
      <c r="HG2" s="351"/>
      <c r="HH2" s="351"/>
      <c r="HI2" s="351"/>
      <c r="HJ2" s="351"/>
      <c r="HK2" s="351"/>
      <c r="HL2" s="351"/>
      <c r="HM2" s="351"/>
      <c r="HN2" s="351"/>
      <c r="HO2" s="351"/>
      <c r="HP2" s="351"/>
      <c r="HQ2" s="351"/>
      <c r="HR2" s="351"/>
      <c r="HS2" s="351"/>
      <c r="HT2" s="351"/>
      <c r="HU2" s="351"/>
      <c r="HV2" s="351"/>
      <c r="HW2" s="351"/>
      <c r="HX2" s="351"/>
      <c r="HY2" s="351"/>
      <c r="HZ2" s="351"/>
      <c r="IA2" s="351"/>
      <c r="IB2" s="351"/>
      <c r="IC2" s="351"/>
      <c r="ID2" s="351"/>
      <c r="IE2" s="351"/>
      <c r="IF2" s="351"/>
      <c r="IG2" s="351"/>
      <c r="IH2" s="351"/>
      <c r="II2" s="351"/>
      <c r="IJ2" s="351"/>
      <c r="IK2" s="351"/>
      <c r="IL2" s="351"/>
      <c r="IM2" s="351"/>
      <c r="IN2" s="351"/>
      <c r="IO2" s="351"/>
      <c r="IP2" s="351"/>
      <c r="IQ2" s="351"/>
      <c r="IR2" s="351"/>
      <c r="IS2" s="351"/>
      <c r="IT2" s="351"/>
      <c r="IU2" s="351"/>
      <c r="IV2" s="351"/>
      <c r="IW2" s="351"/>
      <c r="IX2" s="351"/>
      <c r="IY2" s="351"/>
      <c r="IZ2" s="351"/>
      <c r="JA2" s="351"/>
      <c r="JB2" s="351"/>
      <c r="JC2" s="351"/>
      <c r="JD2" s="351"/>
      <c r="JE2" s="351"/>
      <c r="JF2" s="351"/>
      <c r="JG2" s="351"/>
      <c r="JH2" s="351"/>
      <c r="JI2" s="351"/>
      <c r="JJ2" s="351"/>
      <c r="JK2" s="351"/>
      <c r="JL2" s="351"/>
      <c r="JM2" s="351"/>
      <c r="JN2" s="351"/>
      <c r="JO2" s="351"/>
      <c r="JP2" s="351"/>
      <c r="JQ2" s="351"/>
      <c r="JR2" s="351"/>
      <c r="JS2" s="351"/>
      <c r="JT2" s="351"/>
      <c r="JU2" s="351"/>
      <c r="JV2" s="351"/>
      <c r="JW2" s="351"/>
      <c r="JX2" s="351"/>
      <c r="JY2" s="351"/>
      <c r="JZ2" s="351"/>
      <c r="KA2" s="351"/>
      <c r="KB2" s="351"/>
      <c r="KC2" s="351"/>
      <c r="KD2" s="351"/>
      <c r="KE2" s="351"/>
      <c r="KF2" s="351"/>
      <c r="KG2" s="351"/>
      <c r="KH2" s="351"/>
      <c r="KI2" s="351"/>
      <c r="KJ2" s="351"/>
      <c r="KK2" s="351"/>
      <c r="KL2" s="351"/>
      <c r="KM2" s="351"/>
      <c r="KN2" s="351"/>
      <c r="KO2" s="351"/>
      <c r="KP2" s="351"/>
      <c r="KQ2" s="351"/>
      <c r="KR2" s="351"/>
      <c r="KS2" s="351"/>
      <c r="KT2" s="351"/>
      <c r="KU2" s="351"/>
      <c r="KV2" s="351"/>
      <c r="KW2" s="351"/>
      <c r="KX2" s="351"/>
      <c r="KY2" s="351"/>
      <c r="KZ2" s="351"/>
      <c r="LA2" s="351"/>
      <c r="LB2" s="351"/>
      <c r="LC2" s="351"/>
      <c r="LD2" s="351"/>
      <c r="LE2" s="351"/>
      <c r="LF2" s="351"/>
      <c r="LG2" s="351"/>
      <c r="LH2" s="351"/>
      <c r="LI2" s="351"/>
      <c r="LJ2" s="351"/>
      <c r="LK2" s="351"/>
      <c r="LL2" s="351"/>
      <c r="LM2" s="351"/>
      <c r="LN2" s="351"/>
      <c r="LO2" s="351"/>
      <c r="LP2" s="351"/>
      <c r="LQ2" s="351"/>
      <c r="LR2" s="351"/>
      <c r="LS2" s="351"/>
      <c r="LT2" s="351"/>
      <c r="LU2" s="351"/>
      <c r="LV2" s="351"/>
      <c r="LW2" s="351"/>
      <c r="LX2" s="351"/>
      <c r="LY2" s="351"/>
      <c r="LZ2" s="351"/>
      <c r="MA2" s="351"/>
      <c r="MB2" s="351"/>
      <c r="MC2" s="351"/>
      <c r="MD2" s="351"/>
      <c r="ME2" s="351"/>
      <c r="MF2" s="351"/>
      <c r="MG2" s="351"/>
      <c r="MH2" s="351"/>
      <c r="MI2" s="351"/>
      <c r="MJ2" s="351"/>
      <c r="MK2" s="351"/>
      <c r="ML2" s="351"/>
      <c r="MM2" s="351"/>
      <c r="MN2" s="351"/>
      <c r="MO2" s="351"/>
      <c r="MP2" s="351"/>
      <c r="MQ2" s="351"/>
      <c r="MR2" s="351"/>
      <c r="MS2" s="351"/>
      <c r="MT2" s="351"/>
      <c r="MU2" s="351"/>
      <c r="MV2" s="351"/>
      <c r="MW2" s="351"/>
      <c r="MX2" s="351"/>
      <c r="MY2" s="351"/>
      <c r="MZ2" s="351"/>
      <c r="NA2" s="351"/>
      <c r="NB2" s="351"/>
      <c r="NC2" s="351"/>
      <c r="ND2" s="351"/>
      <c r="NE2" s="351"/>
      <c r="NF2" s="351"/>
      <c r="NG2" s="351"/>
      <c r="NH2" s="351"/>
      <c r="NI2" s="351"/>
      <c r="NJ2" s="351"/>
      <c r="NK2" s="351"/>
      <c r="NL2" s="351"/>
      <c r="NM2" s="351"/>
      <c r="NN2" s="351"/>
      <c r="NO2" s="351"/>
      <c r="NP2" s="351"/>
      <c r="NQ2" s="351"/>
      <c r="NR2" s="351"/>
      <c r="NS2" s="351"/>
      <c r="NT2" s="351"/>
      <c r="NU2" s="351"/>
      <c r="NV2" s="351"/>
      <c r="NW2" s="351"/>
      <c r="NX2" s="351"/>
      <c r="NY2" s="351"/>
      <c r="NZ2" s="351"/>
      <c r="OA2" s="351"/>
      <c r="OB2" s="351"/>
      <c r="OC2" s="351"/>
      <c r="OD2" s="351"/>
      <c r="OE2" s="351"/>
      <c r="OF2" s="351"/>
      <c r="OG2" s="351"/>
      <c r="OH2" s="351"/>
      <c r="OI2" s="351"/>
      <c r="OJ2" s="351"/>
      <c r="OK2" s="351"/>
      <c r="OL2" s="351"/>
      <c r="OM2" s="351"/>
      <c r="ON2" s="351"/>
      <c r="OO2" s="351"/>
      <c r="OP2" s="351"/>
      <c r="OQ2" s="351"/>
      <c r="OR2" s="351"/>
      <c r="OS2" s="351"/>
      <c r="OT2" s="351"/>
      <c r="OU2" s="351"/>
      <c r="OV2" s="351"/>
      <c r="OW2" s="351"/>
      <c r="OX2" s="351"/>
      <c r="OY2" s="351"/>
      <c r="OZ2" s="351"/>
      <c r="PA2" s="351"/>
      <c r="PB2" s="351"/>
      <c r="PC2" s="351"/>
      <c r="PD2" s="351"/>
      <c r="PE2" s="351"/>
      <c r="PF2" s="351"/>
      <c r="PG2" s="351"/>
      <c r="PH2" s="351"/>
      <c r="PI2" s="351"/>
      <c r="PJ2" s="351"/>
      <c r="PK2" s="351"/>
      <c r="PL2" s="351"/>
      <c r="PM2" s="351"/>
      <c r="PN2" s="351"/>
      <c r="PO2" s="351"/>
      <c r="PP2" s="351"/>
      <c r="PQ2" s="351"/>
      <c r="PR2" s="351"/>
      <c r="PS2" s="351"/>
      <c r="PT2" s="351"/>
      <c r="PU2" s="351"/>
      <c r="PV2" s="351"/>
      <c r="PW2" s="351"/>
      <c r="PX2" s="351"/>
      <c r="PY2" s="351"/>
      <c r="PZ2" s="351"/>
      <c r="QA2" s="351"/>
      <c r="QB2" s="351"/>
      <c r="QC2" s="351"/>
      <c r="QD2" s="351"/>
      <c r="QE2" s="351"/>
      <c r="QF2" s="351"/>
      <c r="QG2" s="351"/>
      <c r="QH2" s="351"/>
      <c r="QI2" s="351"/>
      <c r="QJ2" s="351"/>
      <c r="QK2" s="351"/>
      <c r="QL2" s="351"/>
      <c r="QM2" s="351"/>
      <c r="QN2" s="351"/>
      <c r="QO2" s="351"/>
      <c r="QP2" s="351"/>
      <c r="QQ2" s="351"/>
      <c r="QR2" s="351"/>
      <c r="QS2" s="351"/>
      <c r="QT2" s="351"/>
      <c r="QU2" s="351"/>
      <c r="QV2" s="351"/>
      <c r="QW2" s="351"/>
      <c r="QX2" s="351"/>
      <c r="QY2" s="351"/>
      <c r="QZ2" s="351"/>
      <c r="RA2" s="351"/>
      <c r="RB2" s="351"/>
      <c r="RC2" s="351"/>
      <c r="RD2" s="351"/>
      <c r="RE2" s="351"/>
      <c r="RF2" s="351"/>
      <c r="RG2" s="351"/>
      <c r="RH2" s="351"/>
      <c r="RI2" s="351"/>
      <c r="RJ2" s="351"/>
      <c r="RK2" s="351"/>
      <c r="RL2" s="351"/>
      <c r="RM2" s="351"/>
      <c r="RN2" s="351"/>
      <c r="RO2" s="351"/>
      <c r="RP2" s="351"/>
      <c r="RQ2" s="351"/>
      <c r="RR2" s="351"/>
      <c r="RS2" s="351"/>
      <c r="RT2" s="351"/>
      <c r="RU2" s="351"/>
      <c r="RV2" s="351"/>
      <c r="RW2" s="351"/>
      <c r="RX2" s="351"/>
      <c r="RY2" s="351"/>
      <c r="RZ2" s="351"/>
      <c r="SA2" s="351"/>
      <c r="SB2" s="351"/>
      <c r="SC2" s="351"/>
      <c r="SD2" s="351"/>
      <c r="SE2" s="351"/>
      <c r="SF2" s="351"/>
      <c r="SG2" s="351"/>
      <c r="SH2" s="351"/>
      <c r="SI2" s="351"/>
      <c r="SJ2" s="351"/>
      <c r="SK2" s="351"/>
      <c r="SL2" s="351"/>
      <c r="SM2" s="351"/>
      <c r="SN2" s="351"/>
      <c r="SO2" s="351"/>
      <c r="SP2" s="351"/>
      <c r="SQ2" s="351"/>
      <c r="SR2" s="351"/>
      <c r="SS2" s="351"/>
      <c r="ST2" s="351"/>
      <c r="SU2" s="351"/>
      <c r="SV2" s="351"/>
      <c r="SW2" s="351"/>
      <c r="SX2" s="351"/>
      <c r="SY2" s="351"/>
      <c r="SZ2" s="351"/>
      <c r="TA2" s="351"/>
      <c r="TB2" s="351"/>
      <c r="TC2" s="351"/>
      <c r="TD2" s="351"/>
      <c r="TE2" s="351"/>
      <c r="TF2" s="351"/>
      <c r="TG2" s="351"/>
      <c r="TH2" s="351"/>
      <c r="TI2" s="351"/>
      <c r="TJ2" s="351"/>
      <c r="TK2" s="351"/>
      <c r="TL2" s="351"/>
      <c r="TM2" s="351"/>
      <c r="TN2" s="351"/>
      <c r="TO2" s="351"/>
      <c r="TP2" s="351"/>
      <c r="TQ2" s="351"/>
      <c r="TR2" s="351"/>
      <c r="TS2" s="351"/>
      <c r="TT2" s="351"/>
      <c r="TU2" s="351"/>
      <c r="TV2" s="351"/>
      <c r="TW2" s="351"/>
      <c r="TX2" s="351"/>
      <c r="TY2" s="351"/>
      <c r="TZ2" s="351"/>
      <c r="UA2" s="351"/>
      <c r="UB2" s="351"/>
      <c r="UC2" s="351"/>
      <c r="UD2" s="351"/>
      <c r="UE2" s="351"/>
      <c r="UF2" s="351"/>
      <c r="UG2" s="351"/>
      <c r="UH2" s="351"/>
      <c r="UI2" s="351"/>
      <c r="UJ2" s="351"/>
      <c r="UK2" s="351"/>
      <c r="UL2" s="351"/>
      <c r="UM2" s="351"/>
      <c r="UN2" s="351"/>
      <c r="UO2" s="351"/>
      <c r="UP2" s="351"/>
      <c r="UQ2" s="351"/>
      <c r="UR2" s="351"/>
      <c r="US2" s="351"/>
      <c r="UT2" s="351"/>
      <c r="UU2" s="351"/>
      <c r="UV2" s="351"/>
      <c r="UW2" s="351"/>
      <c r="UX2" s="351"/>
      <c r="UY2" s="351"/>
      <c r="UZ2" s="351"/>
      <c r="VA2" s="351"/>
      <c r="VB2" s="351"/>
      <c r="VC2" s="351"/>
      <c r="VD2" s="351"/>
      <c r="VE2" s="351"/>
      <c r="VF2" s="351"/>
      <c r="VG2" s="351"/>
      <c r="VH2" s="351"/>
      <c r="VI2" s="351"/>
      <c r="VJ2" s="351"/>
      <c r="VK2" s="351"/>
      <c r="VL2" s="351"/>
      <c r="VM2" s="351"/>
      <c r="VN2" s="351"/>
      <c r="VO2" s="351"/>
      <c r="VP2" s="351"/>
      <c r="VQ2" s="351"/>
      <c r="VR2" s="351"/>
      <c r="VS2" s="351"/>
      <c r="VT2" s="351"/>
      <c r="VU2" s="351"/>
      <c r="VV2" s="351"/>
      <c r="VW2" s="351"/>
      <c r="VX2" s="351"/>
      <c r="VY2" s="351"/>
      <c r="VZ2" s="351"/>
      <c r="WA2" s="351"/>
      <c r="WB2" s="351"/>
      <c r="WC2" s="351"/>
      <c r="WD2" s="351"/>
      <c r="WE2" s="351"/>
      <c r="WF2" s="351"/>
      <c r="WG2" s="351"/>
      <c r="WH2" s="351"/>
      <c r="WI2" s="351"/>
      <c r="WJ2" s="351"/>
      <c r="WK2" s="351"/>
      <c r="WL2" s="351"/>
      <c r="WM2" s="351"/>
      <c r="WN2" s="351"/>
      <c r="WO2" s="351"/>
      <c r="WP2" s="351"/>
      <c r="WQ2" s="351"/>
      <c r="WR2" s="351"/>
      <c r="WS2" s="351"/>
      <c r="WT2" s="351"/>
      <c r="WU2" s="351"/>
      <c r="WV2" s="351"/>
      <c r="WW2" s="351"/>
      <c r="WX2" s="351"/>
      <c r="WY2" s="351"/>
      <c r="WZ2" s="351"/>
      <c r="XA2" s="351"/>
      <c r="XB2" s="351"/>
      <c r="XC2" s="351"/>
      <c r="XD2" s="351"/>
      <c r="XE2" s="351"/>
      <c r="XF2" s="351"/>
      <c r="XG2" s="351"/>
      <c r="XH2" s="351"/>
      <c r="XI2" s="351"/>
      <c r="XJ2" s="351"/>
      <c r="XK2" s="351"/>
      <c r="XL2" s="351"/>
      <c r="XM2" s="351"/>
      <c r="XN2" s="351"/>
      <c r="XO2" s="351"/>
      <c r="XP2" s="351"/>
      <c r="XQ2" s="351"/>
      <c r="XR2" s="351"/>
      <c r="XS2" s="351"/>
      <c r="XT2" s="351"/>
      <c r="XU2" s="351"/>
      <c r="XV2" s="351"/>
      <c r="XW2" s="351"/>
      <c r="XX2" s="351"/>
      <c r="XY2" s="351"/>
      <c r="XZ2" s="351"/>
      <c r="YA2" s="351"/>
      <c r="YB2" s="351"/>
      <c r="YC2" s="351"/>
      <c r="YD2" s="351"/>
      <c r="YE2" s="351"/>
      <c r="YF2" s="351"/>
      <c r="YG2" s="351"/>
      <c r="YH2" s="351"/>
      <c r="YI2" s="351"/>
      <c r="YJ2" s="351"/>
      <c r="YK2" s="351"/>
      <c r="YL2" s="351"/>
      <c r="YM2" s="351"/>
      <c r="YN2" s="351"/>
      <c r="YO2" s="351"/>
      <c r="YP2" s="351"/>
      <c r="YQ2" s="351"/>
      <c r="YR2" s="351"/>
      <c r="YS2" s="351"/>
      <c r="YT2" s="351"/>
      <c r="YU2" s="351"/>
      <c r="YV2" s="351"/>
      <c r="YW2" s="351"/>
      <c r="YX2" s="351"/>
      <c r="YY2" s="351"/>
      <c r="YZ2" s="351"/>
      <c r="ZA2" s="351"/>
      <c r="ZB2" s="351"/>
      <c r="ZC2" s="351"/>
      <c r="ZD2" s="351"/>
      <c r="ZE2" s="351"/>
      <c r="ZF2" s="351"/>
      <c r="ZG2" s="351"/>
      <c r="ZH2" s="351"/>
      <c r="ZI2" s="351"/>
      <c r="ZJ2" s="351"/>
      <c r="ZK2" s="351"/>
      <c r="ZL2" s="351"/>
      <c r="ZM2" s="351"/>
      <c r="ZN2" s="351"/>
      <c r="ZO2" s="351"/>
      <c r="ZP2" s="351"/>
      <c r="ZQ2" s="351"/>
      <c r="ZR2" s="351"/>
      <c r="ZS2" s="351"/>
      <c r="ZT2" s="351"/>
      <c r="ZU2" s="351"/>
      <c r="ZV2" s="351"/>
      <c r="ZW2" s="351"/>
      <c r="ZX2" s="351"/>
      <c r="ZY2" s="351"/>
      <c r="ZZ2" s="351"/>
      <c r="AAA2" s="351"/>
      <c r="AAB2" s="351"/>
      <c r="AAC2" s="351"/>
      <c r="AAD2" s="351"/>
      <c r="AAE2" s="351"/>
      <c r="AAF2" s="351"/>
      <c r="AAG2" s="351"/>
      <c r="AAH2" s="351"/>
      <c r="AAI2" s="351"/>
      <c r="AAJ2" s="351"/>
      <c r="AAK2" s="351"/>
      <c r="AAL2" s="351"/>
      <c r="AAM2" s="351"/>
      <c r="AAN2" s="351"/>
      <c r="AAO2" s="351"/>
      <c r="AAP2" s="351"/>
      <c r="AAQ2" s="351"/>
      <c r="AAR2" s="351"/>
      <c r="AAS2" s="351"/>
      <c r="AAT2" s="351"/>
      <c r="AAU2" s="351"/>
      <c r="AAV2" s="351"/>
      <c r="AAW2" s="351"/>
      <c r="AAX2" s="351"/>
      <c r="AAY2" s="351"/>
      <c r="AAZ2" s="351"/>
      <c r="ABA2" s="351"/>
      <c r="ABB2" s="351"/>
      <c r="ABC2" s="351"/>
      <c r="ABD2" s="351"/>
      <c r="ABE2" s="351"/>
      <c r="ABF2" s="351"/>
      <c r="ABG2" s="351"/>
      <c r="ABH2" s="351"/>
      <c r="ABI2" s="351"/>
      <c r="ABJ2" s="351"/>
      <c r="ABK2" s="351"/>
      <c r="ABL2" s="351"/>
      <c r="ABM2" s="351"/>
      <c r="ABN2" s="351"/>
      <c r="ABO2" s="351"/>
      <c r="ABP2" s="351"/>
      <c r="ABQ2" s="351"/>
      <c r="ABR2" s="351"/>
      <c r="ABS2" s="351"/>
      <c r="ABT2" s="351"/>
      <c r="ABU2" s="351"/>
      <c r="ABV2" s="351"/>
      <c r="ABW2" s="351"/>
      <c r="ABX2" s="351"/>
      <c r="ABY2" s="351"/>
      <c r="ABZ2" s="351"/>
      <c r="ACA2" s="351"/>
      <c r="ACB2" s="351"/>
      <c r="ACC2" s="351"/>
      <c r="ACD2" s="351"/>
      <c r="ACE2" s="351"/>
      <c r="ACF2" s="351"/>
      <c r="ACG2" s="351"/>
      <c r="ACH2" s="351"/>
      <c r="ACI2" s="351"/>
      <c r="ACJ2" s="351"/>
      <c r="ACK2" s="351"/>
      <c r="ACL2" s="351"/>
      <c r="ACM2" s="351"/>
      <c r="ACN2" s="351"/>
      <c r="ACO2" s="351"/>
      <c r="ACP2" s="351"/>
      <c r="ACQ2" s="351"/>
      <c r="ACR2" s="351"/>
      <c r="ACS2" s="351"/>
      <c r="ACT2" s="351"/>
      <c r="ACU2" s="351"/>
      <c r="ACV2" s="351"/>
      <c r="ACW2" s="351"/>
      <c r="ACX2" s="351"/>
      <c r="ACY2" s="351"/>
      <c r="ACZ2" s="351"/>
      <c r="ADA2" s="351"/>
      <c r="ADB2" s="351"/>
      <c r="ADC2" s="351"/>
      <c r="ADD2" s="351"/>
      <c r="ADE2" s="351"/>
      <c r="ADF2" s="351"/>
      <c r="ADG2" s="351"/>
      <c r="ADH2" s="351"/>
      <c r="ADI2" s="351"/>
      <c r="ADJ2" s="351"/>
      <c r="ADK2" s="351"/>
      <c r="ADL2" s="351"/>
      <c r="ADM2" s="351"/>
      <c r="ADN2" s="351"/>
      <c r="ADO2" s="351"/>
      <c r="ADP2" s="351"/>
      <c r="ADQ2" s="351"/>
      <c r="ADR2" s="351"/>
      <c r="ADS2" s="351"/>
      <c r="ADT2" s="351"/>
      <c r="ADU2" s="351"/>
      <c r="ADV2" s="351"/>
      <c r="ADW2" s="351"/>
      <c r="ADX2" s="351"/>
      <c r="ADY2" s="351"/>
      <c r="ADZ2" s="351"/>
      <c r="AEA2" s="351"/>
      <c r="AEB2" s="351"/>
      <c r="AEC2" s="351"/>
      <c r="AED2" s="351"/>
      <c r="AEE2" s="351"/>
      <c r="AEF2" s="351"/>
      <c r="AEG2" s="351"/>
      <c r="AEH2" s="351"/>
      <c r="AEI2" s="351"/>
      <c r="AEJ2" s="351"/>
      <c r="AEK2" s="351"/>
      <c r="AEL2" s="351"/>
      <c r="AEM2" s="351"/>
      <c r="AEN2" s="351"/>
      <c r="AEO2" s="351"/>
      <c r="AEP2" s="351"/>
      <c r="AEQ2" s="351"/>
      <c r="AER2" s="351"/>
      <c r="AES2" s="351"/>
      <c r="AET2" s="351"/>
      <c r="AEU2" s="351"/>
      <c r="AEV2" s="351"/>
      <c r="AEW2" s="351"/>
      <c r="AEX2" s="351"/>
      <c r="AEY2" s="351"/>
      <c r="AEZ2" s="351"/>
      <c r="AFA2" s="351"/>
      <c r="AFB2" s="351"/>
      <c r="AFC2" s="351"/>
      <c r="AFD2" s="351"/>
      <c r="AFE2" s="351"/>
      <c r="AFF2" s="351"/>
      <c r="AFG2" s="351"/>
      <c r="AFH2" s="351"/>
      <c r="AFI2" s="351"/>
      <c r="AFJ2" s="351"/>
      <c r="AFK2" s="351"/>
      <c r="AFL2" s="351"/>
      <c r="AFM2" s="351"/>
      <c r="AFN2" s="351"/>
      <c r="AFO2" s="351"/>
      <c r="AFP2" s="351"/>
      <c r="AFQ2" s="351"/>
      <c r="AFR2" s="351"/>
      <c r="AFS2" s="351"/>
      <c r="AFT2" s="351"/>
      <c r="AFU2" s="351"/>
      <c r="AFV2" s="351"/>
      <c r="AFW2" s="351"/>
      <c r="AFX2" s="351"/>
      <c r="AFY2" s="351"/>
      <c r="AFZ2" s="351"/>
      <c r="AGA2" s="351"/>
      <c r="AGB2" s="351"/>
      <c r="AGC2" s="351"/>
      <c r="AGD2" s="351"/>
      <c r="AGE2" s="351"/>
      <c r="AGF2" s="351"/>
      <c r="AGG2" s="351"/>
      <c r="AGH2" s="351"/>
      <c r="AGI2" s="351"/>
      <c r="AGJ2" s="351"/>
      <c r="AGK2" s="351"/>
      <c r="AGL2" s="351"/>
      <c r="AGM2" s="351"/>
      <c r="AGN2" s="351"/>
      <c r="AGO2" s="351"/>
      <c r="AGP2" s="351"/>
      <c r="AGQ2" s="351"/>
      <c r="AGR2" s="351"/>
      <c r="AGS2" s="351"/>
      <c r="AGT2" s="351"/>
      <c r="AGU2" s="351"/>
      <c r="AGV2" s="351"/>
      <c r="AGW2" s="351"/>
      <c r="AGX2" s="351"/>
      <c r="AGY2" s="351"/>
      <c r="AGZ2" s="351"/>
      <c r="AHA2" s="351"/>
      <c r="AHB2" s="351"/>
      <c r="AHC2" s="351"/>
      <c r="AHD2" s="351"/>
      <c r="AHE2" s="351"/>
      <c r="AHF2" s="351"/>
      <c r="AHG2" s="351"/>
      <c r="AHH2" s="351"/>
      <c r="AHI2" s="351"/>
      <c r="AHJ2" s="351"/>
      <c r="AHK2" s="351"/>
      <c r="AHL2" s="351"/>
      <c r="AHM2" s="351"/>
      <c r="AHN2" s="351"/>
      <c r="AHO2" s="351"/>
      <c r="AHP2" s="351"/>
      <c r="AHQ2" s="351"/>
      <c r="AHR2" s="351"/>
      <c r="AHS2" s="351"/>
      <c r="AHT2" s="351"/>
      <c r="AHU2" s="351"/>
      <c r="AHV2" s="351"/>
      <c r="AHW2" s="351"/>
      <c r="AHX2" s="351"/>
      <c r="AHY2" s="351"/>
      <c r="AHZ2" s="351"/>
      <c r="AIA2" s="351"/>
      <c r="AIB2" s="351"/>
      <c r="AIC2" s="351"/>
      <c r="AID2" s="351"/>
      <c r="AIE2" s="351"/>
      <c r="AIF2" s="351"/>
      <c r="AIG2" s="351"/>
      <c r="AIH2" s="351"/>
      <c r="AII2" s="351"/>
      <c r="AIJ2" s="351"/>
      <c r="AIK2" s="351"/>
      <c r="AIL2" s="351"/>
      <c r="AIM2" s="351"/>
      <c r="AIN2" s="351"/>
      <c r="AIO2" s="351"/>
      <c r="AIP2" s="351"/>
      <c r="AIQ2" s="351"/>
      <c r="AIR2" s="351"/>
      <c r="AIS2" s="351"/>
      <c r="AIT2" s="351"/>
      <c r="AIU2" s="351"/>
      <c r="AIV2" s="351"/>
      <c r="AIW2" s="351"/>
      <c r="AIX2" s="351"/>
      <c r="AIY2" s="351"/>
      <c r="AIZ2" s="351"/>
      <c r="AJA2" s="351"/>
      <c r="AJB2" s="351"/>
      <c r="AJC2" s="351"/>
      <c r="AJD2" s="351"/>
      <c r="AJE2" s="351"/>
      <c r="AJF2" s="351"/>
      <c r="AJG2" s="351"/>
      <c r="AJH2" s="351"/>
      <c r="AJI2" s="351"/>
      <c r="AJJ2" s="351"/>
      <c r="AJK2" s="351"/>
      <c r="AJL2" s="351"/>
      <c r="AJM2" s="351"/>
      <c r="AJN2" s="351"/>
      <c r="AJO2" s="351"/>
      <c r="AJP2" s="351"/>
      <c r="AJQ2" s="351"/>
      <c r="AJR2" s="351"/>
      <c r="AJS2" s="351"/>
      <c r="AJT2" s="351"/>
      <c r="AJU2" s="351"/>
      <c r="AJV2" s="351"/>
      <c r="AJW2" s="351"/>
      <c r="AJX2" s="351"/>
      <c r="AJY2" s="351"/>
      <c r="AJZ2" s="351"/>
      <c r="AKA2" s="351"/>
      <c r="AKB2" s="351"/>
      <c r="AKC2" s="351"/>
      <c r="AKD2" s="351"/>
      <c r="AKE2" s="351"/>
      <c r="AKF2" s="351"/>
      <c r="AKG2" s="351"/>
      <c r="AKH2" s="351"/>
      <c r="AKI2" s="351"/>
      <c r="AKJ2" s="351"/>
      <c r="AKK2" s="351"/>
      <c r="AKL2" s="351"/>
      <c r="AKM2" s="351"/>
      <c r="AKN2" s="351"/>
      <c r="AKO2" s="351"/>
      <c r="AKP2" s="351"/>
      <c r="AKQ2" s="351"/>
      <c r="AKR2" s="351"/>
      <c r="AKS2" s="351"/>
      <c r="AKT2" s="351"/>
      <c r="AKU2" s="351"/>
      <c r="AKV2" s="351"/>
      <c r="AKW2" s="351"/>
      <c r="AKX2" s="351"/>
      <c r="AKY2" s="351"/>
      <c r="AKZ2" s="351"/>
      <c r="ALA2" s="351"/>
      <c r="ALB2" s="351"/>
      <c r="ALC2" s="351"/>
      <c r="ALD2" s="351"/>
      <c r="ALE2" s="351"/>
      <c r="ALF2" s="351"/>
      <c r="ALG2" s="351"/>
      <c r="ALH2" s="351"/>
      <c r="ALI2" s="351"/>
      <c r="ALJ2" s="351"/>
      <c r="ALK2" s="351"/>
      <c r="ALL2" s="351"/>
      <c r="ALM2" s="351"/>
      <c r="ALN2" s="351"/>
      <c r="ALO2" s="351"/>
      <c r="ALP2" s="351"/>
      <c r="ALQ2" s="351"/>
      <c r="ALR2" s="351"/>
      <c r="ALS2" s="351"/>
      <c r="ALT2" s="351"/>
      <c r="ALU2" s="351"/>
      <c r="ALV2" s="351"/>
      <c r="ALW2" s="351"/>
      <c r="ALX2" s="351"/>
      <c r="ALY2" s="351"/>
      <c r="ALZ2" s="351"/>
      <c r="AMA2" s="351"/>
      <c r="AMB2" s="351"/>
      <c r="AMC2" s="351"/>
      <c r="AMD2" s="351"/>
      <c r="AME2" s="351"/>
      <c r="AMF2" s="351"/>
      <c r="AMG2" s="351"/>
      <c r="AMH2" s="351"/>
      <c r="AMI2" s="351"/>
      <c r="AMJ2" s="351"/>
    </row>
    <row r="3" spans="1:1024" x14ac:dyDescent="0.2">
      <c r="A3" s="22" t="s">
        <v>41</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351"/>
      <c r="FE3" s="351"/>
      <c r="FF3" s="351"/>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X3" s="351"/>
      <c r="GY3" s="351"/>
      <c r="GZ3" s="351"/>
      <c r="HA3" s="351"/>
      <c r="HB3" s="351"/>
      <c r="HC3" s="351"/>
      <c r="HD3" s="351"/>
      <c r="HE3" s="351"/>
      <c r="HF3" s="351"/>
      <c r="HG3" s="351"/>
      <c r="HH3" s="351"/>
      <c r="HI3" s="351"/>
      <c r="HJ3" s="351"/>
      <c r="HK3" s="351"/>
      <c r="HL3" s="351"/>
      <c r="HM3" s="351"/>
      <c r="HN3" s="351"/>
      <c r="HO3" s="351"/>
      <c r="HP3" s="351"/>
      <c r="HQ3" s="351"/>
      <c r="HR3" s="351"/>
      <c r="HS3" s="351"/>
      <c r="HT3" s="351"/>
      <c r="HU3" s="351"/>
      <c r="HV3" s="351"/>
      <c r="HW3" s="351"/>
      <c r="HX3" s="351"/>
      <c r="HY3" s="351"/>
      <c r="HZ3" s="351"/>
      <c r="IA3" s="351"/>
      <c r="IB3" s="351"/>
      <c r="IC3" s="351"/>
      <c r="ID3" s="351"/>
      <c r="IE3" s="351"/>
      <c r="IF3" s="351"/>
      <c r="IG3" s="351"/>
      <c r="IH3" s="351"/>
      <c r="II3" s="351"/>
      <c r="IJ3" s="351"/>
      <c r="IK3" s="351"/>
      <c r="IL3" s="351"/>
      <c r="IM3" s="351"/>
      <c r="IN3" s="351"/>
      <c r="IO3" s="351"/>
      <c r="IP3" s="351"/>
      <c r="IQ3" s="351"/>
      <c r="IR3" s="351"/>
      <c r="IS3" s="351"/>
      <c r="IT3" s="351"/>
      <c r="IU3" s="351"/>
      <c r="IV3" s="351"/>
      <c r="IW3" s="351"/>
      <c r="IX3" s="351"/>
      <c r="IY3" s="351"/>
      <c r="IZ3" s="351"/>
      <c r="JA3" s="351"/>
      <c r="JB3" s="351"/>
      <c r="JC3" s="351"/>
      <c r="JD3" s="351"/>
      <c r="JE3" s="351"/>
      <c r="JF3" s="351"/>
      <c r="JG3" s="351"/>
      <c r="JH3" s="351"/>
      <c r="JI3" s="351"/>
      <c r="JJ3" s="351"/>
      <c r="JK3" s="351"/>
      <c r="JL3" s="351"/>
      <c r="JM3" s="351"/>
      <c r="JN3" s="351"/>
      <c r="JO3" s="351"/>
      <c r="JP3" s="351"/>
      <c r="JQ3" s="351"/>
      <c r="JR3" s="351"/>
      <c r="JS3" s="351"/>
      <c r="JT3" s="351"/>
      <c r="JU3" s="351"/>
      <c r="JV3" s="351"/>
      <c r="JW3" s="351"/>
      <c r="JX3" s="351"/>
      <c r="JY3" s="351"/>
      <c r="JZ3" s="351"/>
      <c r="KA3" s="351"/>
      <c r="KB3" s="351"/>
      <c r="KC3" s="351"/>
      <c r="KD3" s="351"/>
      <c r="KE3" s="351"/>
      <c r="KF3" s="351"/>
      <c r="KG3" s="351"/>
      <c r="KH3" s="351"/>
      <c r="KI3" s="351"/>
      <c r="KJ3" s="351"/>
      <c r="KK3" s="351"/>
      <c r="KL3" s="351"/>
      <c r="KM3" s="351"/>
      <c r="KN3" s="351"/>
      <c r="KO3" s="351"/>
      <c r="KP3" s="351"/>
      <c r="KQ3" s="351"/>
      <c r="KR3" s="351"/>
      <c r="KS3" s="351"/>
      <c r="KT3" s="351"/>
      <c r="KU3" s="351"/>
      <c r="KV3" s="351"/>
      <c r="KW3" s="351"/>
      <c r="KX3" s="351"/>
      <c r="KY3" s="351"/>
      <c r="KZ3" s="351"/>
      <c r="LA3" s="351"/>
      <c r="LB3" s="351"/>
      <c r="LC3" s="351"/>
      <c r="LD3" s="351"/>
      <c r="LE3" s="351"/>
      <c r="LF3" s="351"/>
      <c r="LG3" s="351"/>
      <c r="LH3" s="351"/>
      <c r="LI3" s="351"/>
      <c r="LJ3" s="351"/>
      <c r="LK3" s="351"/>
      <c r="LL3" s="351"/>
      <c r="LM3" s="351"/>
      <c r="LN3" s="351"/>
      <c r="LO3" s="351"/>
      <c r="LP3" s="351"/>
      <c r="LQ3" s="351"/>
      <c r="LR3" s="351"/>
      <c r="LS3" s="351"/>
      <c r="LT3" s="351"/>
      <c r="LU3" s="351"/>
      <c r="LV3" s="351"/>
      <c r="LW3" s="351"/>
      <c r="LX3" s="351"/>
      <c r="LY3" s="351"/>
      <c r="LZ3" s="351"/>
      <c r="MA3" s="351"/>
      <c r="MB3" s="351"/>
      <c r="MC3" s="351"/>
      <c r="MD3" s="351"/>
      <c r="ME3" s="351"/>
      <c r="MF3" s="351"/>
      <c r="MG3" s="351"/>
      <c r="MH3" s="351"/>
      <c r="MI3" s="351"/>
      <c r="MJ3" s="351"/>
      <c r="MK3" s="351"/>
      <c r="ML3" s="351"/>
      <c r="MM3" s="351"/>
      <c r="MN3" s="351"/>
      <c r="MO3" s="351"/>
      <c r="MP3" s="351"/>
      <c r="MQ3" s="351"/>
      <c r="MR3" s="351"/>
      <c r="MS3" s="351"/>
      <c r="MT3" s="351"/>
      <c r="MU3" s="351"/>
      <c r="MV3" s="351"/>
      <c r="MW3" s="351"/>
      <c r="MX3" s="351"/>
      <c r="MY3" s="351"/>
      <c r="MZ3" s="351"/>
      <c r="NA3" s="351"/>
      <c r="NB3" s="351"/>
      <c r="NC3" s="351"/>
      <c r="ND3" s="351"/>
      <c r="NE3" s="351"/>
      <c r="NF3" s="351"/>
      <c r="NG3" s="351"/>
      <c r="NH3" s="351"/>
      <c r="NI3" s="351"/>
      <c r="NJ3" s="351"/>
      <c r="NK3" s="351"/>
      <c r="NL3" s="351"/>
      <c r="NM3" s="351"/>
      <c r="NN3" s="351"/>
      <c r="NO3" s="351"/>
      <c r="NP3" s="351"/>
      <c r="NQ3" s="351"/>
      <c r="NR3" s="351"/>
      <c r="NS3" s="351"/>
      <c r="NT3" s="351"/>
      <c r="NU3" s="351"/>
      <c r="NV3" s="351"/>
      <c r="NW3" s="351"/>
      <c r="NX3" s="351"/>
      <c r="NY3" s="351"/>
      <c r="NZ3" s="351"/>
      <c r="OA3" s="351"/>
      <c r="OB3" s="351"/>
      <c r="OC3" s="351"/>
      <c r="OD3" s="351"/>
      <c r="OE3" s="351"/>
      <c r="OF3" s="351"/>
      <c r="OG3" s="351"/>
      <c r="OH3" s="351"/>
      <c r="OI3" s="351"/>
      <c r="OJ3" s="351"/>
      <c r="OK3" s="351"/>
      <c r="OL3" s="351"/>
      <c r="OM3" s="351"/>
      <c r="ON3" s="351"/>
      <c r="OO3" s="351"/>
      <c r="OP3" s="351"/>
      <c r="OQ3" s="351"/>
      <c r="OR3" s="351"/>
      <c r="OS3" s="351"/>
      <c r="OT3" s="351"/>
      <c r="OU3" s="351"/>
      <c r="OV3" s="351"/>
      <c r="OW3" s="351"/>
      <c r="OX3" s="351"/>
      <c r="OY3" s="351"/>
      <c r="OZ3" s="351"/>
      <c r="PA3" s="351"/>
      <c r="PB3" s="351"/>
      <c r="PC3" s="351"/>
      <c r="PD3" s="351"/>
      <c r="PE3" s="351"/>
      <c r="PF3" s="351"/>
      <c r="PG3" s="351"/>
      <c r="PH3" s="351"/>
      <c r="PI3" s="351"/>
      <c r="PJ3" s="351"/>
      <c r="PK3" s="351"/>
      <c r="PL3" s="351"/>
      <c r="PM3" s="351"/>
      <c r="PN3" s="351"/>
      <c r="PO3" s="351"/>
      <c r="PP3" s="351"/>
      <c r="PQ3" s="351"/>
      <c r="PR3" s="351"/>
      <c r="PS3" s="351"/>
      <c r="PT3" s="351"/>
      <c r="PU3" s="351"/>
      <c r="PV3" s="351"/>
      <c r="PW3" s="351"/>
      <c r="PX3" s="351"/>
      <c r="PY3" s="351"/>
      <c r="PZ3" s="351"/>
      <c r="QA3" s="351"/>
      <c r="QB3" s="351"/>
      <c r="QC3" s="351"/>
      <c r="QD3" s="351"/>
      <c r="QE3" s="351"/>
      <c r="QF3" s="351"/>
      <c r="QG3" s="351"/>
      <c r="QH3" s="351"/>
      <c r="QI3" s="351"/>
      <c r="QJ3" s="351"/>
      <c r="QK3" s="351"/>
      <c r="QL3" s="351"/>
      <c r="QM3" s="351"/>
      <c r="QN3" s="351"/>
      <c r="QO3" s="351"/>
      <c r="QP3" s="351"/>
      <c r="QQ3" s="351"/>
      <c r="QR3" s="351"/>
      <c r="QS3" s="351"/>
      <c r="QT3" s="351"/>
      <c r="QU3" s="351"/>
      <c r="QV3" s="351"/>
      <c r="QW3" s="351"/>
      <c r="QX3" s="351"/>
      <c r="QY3" s="351"/>
      <c r="QZ3" s="351"/>
      <c r="RA3" s="351"/>
      <c r="RB3" s="351"/>
      <c r="RC3" s="351"/>
      <c r="RD3" s="351"/>
      <c r="RE3" s="351"/>
      <c r="RF3" s="351"/>
      <c r="RG3" s="351"/>
      <c r="RH3" s="351"/>
      <c r="RI3" s="351"/>
      <c r="RJ3" s="351"/>
      <c r="RK3" s="351"/>
      <c r="RL3" s="351"/>
      <c r="RM3" s="351"/>
      <c r="RN3" s="351"/>
      <c r="RO3" s="351"/>
      <c r="RP3" s="351"/>
      <c r="RQ3" s="351"/>
      <c r="RR3" s="351"/>
      <c r="RS3" s="351"/>
      <c r="RT3" s="351"/>
      <c r="RU3" s="351"/>
      <c r="RV3" s="351"/>
      <c r="RW3" s="351"/>
      <c r="RX3" s="351"/>
      <c r="RY3" s="351"/>
      <c r="RZ3" s="351"/>
      <c r="SA3" s="351"/>
      <c r="SB3" s="351"/>
      <c r="SC3" s="351"/>
      <c r="SD3" s="351"/>
      <c r="SE3" s="351"/>
      <c r="SF3" s="351"/>
      <c r="SG3" s="351"/>
      <c r="SH3" s="351"/>
      <c r="SI3" s="351"/>
      <c r="SJ3" s="351"/>
      <c r="SK3" s="351"/>
      <c r="SL3" s="351"/>
      <c r="SM3" s="351"/>
      <c r="SN3" s="351"/>
      <c r="SO3" s="351"/>
      <c r="SP3" s="351"/>
      <c r="SQ3" s="351"/>
      <c r="SR3" s="351"/>
      <c r="SS3" s="351"/>
      <c r="ST3" s="351"/>
      <c r="SU3" s="351"/>
      <c r="SV3" s="351"/>
      <c r="SW3" s="351"/>
      <c r="SX3" s="351"/>
      <c r="SY3" s="351"/>
      <c r="SZ3" s="351"/>
      <c r="TA3" s="351"/>
      <c r="TB3" s="351"/>
      <c r="TC3" s="351"/>
      <c r="TD3" s="351"/>
      <c r="TE3" s="351"/>
      <c r="TF3" s="351"/>
      <c r="TG3" s="351"/>
      <c r="TH3" s="351"/>
      <c r="TI3" s="351"/>
      <c r="TJ3" s="351"/>
      <c r="TK3" s="351"/>
      <c r="TL3" s="351"/>
      <c r="TM3" s="351"/>
      <c r="TN3" s="351"/>
      <c r="TO3" s="351"/>
      <c r="TP3" s="351"/>
      <c r="TQ3" s="351"/>
      <c r="TR3" s="351"/>
      <c r="TS3" s="351"/>
      <c r="TT3" s="351"/>
      <c r="TU3" s="351"/>
      <c r="TV3" s="351"/>
      <c r="TW3" s="351"/>
      <c r="TX3" s="351"/>
      <c r="TY3" s="351"/>
      <c r="TZ3" s="351"/>
      <c r="UA3" s="351"/>
      <c r="UB3" s="351"/>
      <c r="UC3" s="351"/>
      <c r="UD3" s="351"/>
      <c r="UE3" s="351"/>
      <c r="UF3" s="351"/>
      <c r="UG3" s="351"/>
      <c r="UH3" s="351"/>
      <c r="UI3" s="351"/>
      <c r="UJ3" s="351"/>
      <c r="UK3" s="351"/>
      <c r="UL3" s="351"/>
      <c r="UM3" s="351"/>
      <c r="UN3" s="351"/>
      <c r="UO3" s="351"/>
      <c r="UP3" s="351"/>
      <c r="UQ3" s="351"/>
      <c r="UR3" s="351"/>
      <c r="US3" s="351"/>
      <c r="UT3" s="351"/>
      <c r="UU3" s="351"/>
      <c r="UV3" s="351"/>
      <c r="UW3" s="351"/>
      <c r="UX3" s="351"/>
      <c r="UY3" s="351"/>
      <c r="UZ3" s="351"/>
      <c r="VA3" s="351"/>
      <c r="VB3" s="351"/>
      <c r="VC3" s="351"/>
      <c r="VD3" s="351"/>
      <c r="VE3" s="351"/>
      <c r="VF3" s="351"/>
      <c r="VG3" s="351"/>
      <c r="VH3" s="351"/>
      <c r="VI3" s="351"/>
      <c r="VJ3" s="351"/>
      <c r="VK3" s="351"/>
      <c r="VL3" s="351"/>
      <c r="VM3" s="351"/>
      <c r="VN3" s="351"/>
      <c r="VO3" s="351"/>
      <c r="VP3" s="351"/>
      <c r="VQ3" s="351"/>
      <c r="VR3" s="351"/>
      <c r="VS3" s="351"/>
      <c r="VT3" s="351"/>
      <c r="VU3" s="351"/>
      <c r="VV3" s="351"/>
      <c r="VW3" s="351"/>
      <c r="VX3" s="351"/>
      <c r="VY3" s="351"/>
      <c r="VZ3" s="351"/>
      <c r="WA3" s="351"/>
      <c r="WB3" s="351"/>
      <c r="WC3" s="351"/>
      <c r="WD3" s="351"/>
      <c r="WE3" s="351"/>
      <c r="WF3" s="351"/>
      <c r="WG3" s="351"/>
      <c r="WH3" s="351"/>
      <c r="WI3" s="351"/>
      <c r="WJ3" s="351"/>
      <c r="WK3" s="351"/>
      <c r="WL3" s="351"/>
      <c r="WM3" s="351"/>
      <c r="WN3" s="351"/>
      <c r="WO3" s="351"/>
      <c r="WP3" s="351"/>
      <c r="WQ3" s="351"/>
      <c r="WR3" s="351"/>
      <c r="WS3" s="351"/>
      <c r="WT3" s="351"/>
      <c r="WU3" s="351"/>
      <c r="WV3" s="351"/>
      <c r="WW3" s="351"/>
      <c r="WX3" s="351"/>
      <c r="WY3" s="351"/>
      <c r="WZ3" s="351"/>
      <c r="XA3" s="351"/>
      <c r="XB3" s="351"/>
      <c r="XC3" s="351"/>
      <c r="XD3" s="351"/>
      <c r="XE3" s="351"/>
      <c r="XF3" s="351"/>
      <c r="XG3" s="351"/>
      <c r="XH3" s="351"/>
      <c r="XI3" s="351"/>
      <c r="XJ3" s="351"/>
      <c r="XK3" s="351"/>
      <c r="XL3" s="351"/>
      <c r="XM3" s="351"/>
      <c r="XN3" s="351"/>
      <c r="XO3" s="351"/>
      <c r="XP3" s="351"/>
      <c r="XQ3" s="351"/>
      <c r="XR3" s="351"/>
      <c r="XS3" s="351"/>
      <c r="XT3" s="351"/>
      <c r="XU3" s="351"/>
      <c r="XV3" s="351"/>
      <c r="XW3" s="351"/>
      <c r="XX3" s="351"/>
      <c r="XY3" s="351"/>
      <c r="XZ3" s="351"/>
      <c r="YA3" s="351"/>
      <c r="YB3" s="351"/>
      <c r="YC3" s="351"/>
      <c r="YD3" s="351"/>
      <c r="YE3" s="351"/>
      <c r="YF3" s="351"/>
      <c r="YG3" s="351"/>
      <c r="YH3" s="351"/>
      <c r="YI3" s="351"/>
      <c r="YJ3" s="351"/>
      <c r="YK3" s="351"/>
      <c r="YL3" s="351"/>
      <c r="YM3" s="351"/>
      <c r="YN3" s="351"/>
      <c r="YO3" s="351"/>
      <c r="YP3" s="351"/>
      <c r="YQ3" s="351"/>
      <c r="YR3" s="351"/>
      <c r="YS3" s="351"/>
      <c r="YT3" s="351"/>
      <c r="YU3" s="351"/>
      <c r="YV3" s="351"/>
      <c r="YW3" s="351"/>
      <c r="YX3" s="351"/>
      <c r="YY3" s="351"/>
      <c r="YZ3" s="351"/>
      <c r="ZA3" s="351"/>
      <c r="ZB3" s="351"/>
      <c r="ZC3" s="351"/>
      <c r="ZD3" s="351"/>
      <c r="ZE3" s="351"/>
      <c r="ZF3" s="351"/>
      <c r="ZG3" s="351"/>
      <c r="ZH3" s="351"/>
      <c r="ZI3" s="351"/>
      <c r="ZJ3" s="351"/>
      <c r="ZK3" s="351"/>
      <c r="ZL3" s="351"/>
      <c r="ZM3" s="351"/>
      <c r="ZN3" s="351"/>
      <c r="ZO3" s="351"/>
      <c r="ZP3" s="351"/>
      <c r="ZQ3" s="351"/>
      <c r="ZR3" s="351"/>
      <c r="ZS3" s="351"/>
      <c r="ZT3" s="351"/>
      <c r="ZU3" s="351"/>
      <c r="ZV3" s="351"/>
      <c r="ZW3" s="351"/>
      <c r="ZX3" s="351"/>
      <c r="ZY3" s="351"/>
      <c r="ZZ3" s="351"/>
      <c r="AAA3" s="351"/>
      <c r="AAB3" s="351"/>
      <c r="AAC3" s="351"/>
      <c r="AAD3" s="351"/>
      <c r="AAE3" s="351"/>
      <c r="AAF3" s="351"/>
      <c r="AAG3" s="351"/>
      <c r="AAH3" s="351"/>
      <c r="AAI3" s="351"/>
      <c r="AAJ3" s="351"/>
      <c r="AAK3" s="351"/>
      <c r="AAL3" s="351"/>
      <c r="AAM3" s="351"/>
      <c r="AAN3" s="351"/>
      <c r="AAO3" s="351"/>
      <c r="AAP3" s="351"/>
      <c r="AAQ3" s="351"/>
      <c r="AAR3" s="351"/>
      <c r="AAS3" s="351"/>
      <c r="AAT3" s="351"/>
      <c r="AAU3" s="351"/>
      <c r="AAV3" s="351"/>
      <c r="AAW3" s="351"/>
      <c r="AAX3" s="351"/>
      <c r="AAY3" s="351"/>
      <c r="AAZ3" s="351"/>
      <c r="ABA3" s="351"/>
      <c r="ABB3" s="351"/>
      <c r="ABC3" s="351"/>
      <c r="ABD3" s="351"/>
      <c r="ABE3" s="351"/>
      <c r="ABF3" s="351"/>
      <c r="ABG3" s="351"/>
      <c r="ABH3" s="351"/>
      <c r="ABI3" s="351"/>
      <c r="ABJ3" s="351"/>
      <c r="ABK3" s="351"/>
      <c r="ABL3" s="351"/>
      <c r="ABM3" s="351"/>
      <c r="ABN3" s="351"/>
      <c r="ABO3" s="351"/>
      <c r="ABP3" s="351"/>
      <c r="ABQ3" s="351"/>
      <c r="ABR3" s="351"/>
      <c r="ABS3" s="351"/>
      <c r="ABT3" s="351"/>
      <c r="ABU3" s="351"/>
      <c r="ABV3" s="351"/>
      <c r="ABW3" s="351"/>
      <c r="ABX3" s="351"/>
      <c r="ABY3" s="351"/>
      <c r="ABZ3" s="351"/>
      <c r="ACA3" s="351"/>
      <c r="ACB3" s="351"/>
      <c r="ACC3" s="351"/>
      <c r="ACD3" s="351"/>
      <c r="ACE3" s="351"/>
      <c r="ACF3" s="351"/>
      <c r="ACG3" s="351"/>
      <c r="ACH3" s="351"/>
      <c r="ACI3" s="351"/>
      <c r="ACJ3" s="351"/>
      <c r="ACK3" s="351"/>
      <c r="ACL3" s="351"/>
      <c r="ACM3" s="351"/>
      <c r="ACN3" s="351"/>
      <c r="ACO3" s="351"/>
      <c r="ACP3" s="351"/>
      <c r="ACQ3" s="351"/>
      <c r="ACR3" s="351"/>
      <c r="ACS3" s="351"/>
      <c r="ACT3" s="351"/>
      <c r="ACU3" s="351"/>
      <c r="ACV3" s="351"/>
      <c r="ACW3" s="351"/>
      <c r="ACX3" s="351"/>
      <c r="ACY3" s="351"/>
      <c r="ACZ3" s="351"/>
      <c r="ADA3" s="351"/>
      <c r="ADB3" s="351"/>
      <c r="ADC3" s="351"/>
      <c r="ADD3" s="351"/>
      <c r="ADE3" s="351"/>
      <c r="ADF3" s="351"/>
      <c r="ADG3" s="351"/>
      <c r="ADH3" s="351"/>
      <c r="ADI3" s="351"/>
      <c r="ADJ3" s="351"/>
      <c r="ADK3" s="351"/>
      <c r="ADL3" s="351"/>
      <c r="ADM3" s="351"/>
      <c r="ADN3" s="351"/>
      <c r="ADO3" s="351"/>
      <c r="ADP3" s="351"/>
      <c r="ADQ3" s="351"/>
      <c r="ADR3" s="351"/>
      <c r="ADS3" s="351"/>
      <c r="ADT3" s="351"/>
      <c r="ADU3" s="351"/>
      <c r="ADV3" s="351"/>
      <c r="ADW3" s="351"/>
      <c r="ADX3" s="351"/>
      <c r="ADY3" s="351"/>
      <c r="ADZ3" s="351"/>
      <c r="AEA3" s="351"/>
      <c r="AEB3" s="351"/>
      <c r="AEC3" s="351"/>
      <c r="AED3" s="351"/>
      <c r="AEE3" s="351"/>
      <c r="AEF3" s="351"/>
      <c r="AEG3" s="351"/>
      <c r="AEH3" s="351"/>
      <c r="AEI3" s="351"/>
      <c r="AEJ3" s="351"/>
      <c r="AEK3" s="351"/>
      <c r="AEL3" s="351"/>
      <c r="AEM3" s="351"/>
      <c r="AEN3" s="351"/>
      <c r="AEO3" s="351"/>
      <c r="AEP3" s="351"/>
      <c r="AEQ3" s="351"/>
      <c r="AER3" s="351"/>
      <c r="AES3" s="351"/>
      <c r="AET3" s="351"/>
      <c r="AEU3" s="351"/>
      <c r="AEV3" s="351"/>
      <c r="AEW3" s="351"/>
      <c r="AEX3" s="351"/>
      <c r="AEY3" s="351"/>
      <c r="AEZ3" s="351"/>
      <c r="AFA3" s="351"/>
      <c r="AFB3" s="351"/>
      <c r="AFC3" s="351"/>
      <c r="AFD3" s="351"/>
      <c r="AFE3" s="351"/>
      <c r="AFF3" s="351"/>
      <c r="AFG3" s="351"/>
      <c r="AFH3" s="351"/>
      <c r="AFI3" s="351"/>
      <c r="AFJ3" s="351"/>
      <c r="AFK3" s="351"/>
      <c r="AFL3" s="351"/>
      <c r="AFM3" s="351"/>
      <c r="AFN3" s="351"/>
      <c r="AFO3" s="351"/>
      <c r="AFP3" s="351"/>
      <c r="AFQ3" s="351"/>
      <c r="AFR3" s="351"/>
      <c r="AFS3" s="351"/>
      <c r="AFT3" s="351"/>
      <c r="AFU3" s="351"/>
      <c r="AFV3" s="351"/>
      <c r="AFW3" s="351"/>
      <c r="AFX3" s="351"/>
      <c r="AFY3" s="351"/>
      <c r="AFZ3" s="351"/>
      <c r="AGA3" s="351"/>
      <c r="AGB3" s="351"/>
      <c r="AGC3" s="351"/>
      <c r="AGD3" s="351"/>
      <c r="AGE3" s="351"/>
      <c r="AGF3" s="351"/>
      <c r="AGG3" s="351"/>
      <c r="AGH3" s="351"/>
      <c r="AGI3" s="351"/>
      <c r="AGJ3" s="351"/>
      <c r="AGK3" s="351"/>
      <c r="AGL3" s="351"/>
      <c r="AGM3" s="351"/>
      <c r="AGN3" s="351"/>
      <c r="AGO3" s="351"/>
      <c r="AGP3" s="351"/>
      <c r="AGQ3" s="351"/>
      <c r="AGR3" s="351"/>
      <c r="AGS3" s="351"/>
      <c r="AGT3" s="351"/>
      <c r="AGU3" s="351"/>
      <c r="AGV3" s="351"/>
      <c r="AGW3" s="351"/>
      <c r="AGX3" s="351"/>
      <c r="AGY3" s="351"/>
      <c r="AGZ3" s="351"/>
      <c r="AHA3" s="351"/>
      <c r="AHB3" s="351"/>
      <c r="AHC3" s="351"/>
      <c r="AHD3" s="351"/>
      <c r="AHE3" s="351"/>
      <c r="AHF3" s="351"/>
      <c r="AHG3" s="351"/>
      <c r="AHH3" s="351"/>
      <c r="AHI3" s="351"/>
      <c r="AHJ3" s="351"/>
      <c r="AHK3" s="351"/>
      <c r="AHL3" s="351"/>
      <c r="AHM3" s="351"/>
      <c r="AHN3" s="351"/>
      <c r="AHO3" s="351"/>
      <c r="AHP3" s="351"/>
      <c r="AHQ3" s="351"/>
      <c r="AHR3" s="351"/>
      <c r="AHS3" s="351"/>
      <c r="AHT3" s="351"/>
      <c r="AHU3" s="351"/>
      <c r="AHV3" s="351"/>
      <c r="AHW3" s="351"/>
      <c r="AHX3" s="351"/>
      <c r="AHY3" s="351"/>
      <c r="AHZ3" s="351"/>
      <c r="AIA3" s="351"/>
      <c r="AIB3" s="351"/>
      <c r="AIC3" s="351"/>
      <c r="AID3" s="351"/>
      <c r="AIE3" s="351"/>
      <c r="AIF3" s="351"/>
      <c r="AIG3" s="351"/>
      <c r="AIH3" s="351"/>
      <c r="AII3" s="351"/>
      <c r="AIJ3" s="351"/>
      <c r="AIK3" s="351"/>
      <c r="AIL3" s="351"/>
      <c r="AIM3" s="351"/>
      <c r="AIN3" s="351"/>
      <c r="AIO3" s="351"/>
      <c r="AIP3" s="351"/>
      <c r="AIQ3" s="351"/>
      <c r="AIR3" s="351"/>
      <c r="AIS3" s="351"/>
      <c r="AIT3" s="351"/>
      <c r="AIU3" s="351"/>
      <c r="AIV3" s="351"/>
      <c r="AIW3" s="351"/>
      <c r="AIX3" s="351"/>
      <c r="AIY3" s="351"/>
      <c r="AIZ3" s="351"/>
      <c r="AJA3" s="351"/>
      <c r="AJB3" s="351"/>
      <c r="AJC3" s="351"/>
      <c r="AJD3" s="351"/>
      <c r="AJE3" s="351"/>
      <c r="AJF3" s="351"/>
      <c r="AJG3" s="351"/>
      <c r="AJH3" s="351"/>
      <c r="AJI3" s="351"/>
      <c r="AJJ3" s="351"/>
      <c r="AJK3" s="351"/>
      <c r="AJL3" s="351"/>
      <c r="AJM3" s="351"/>
      <c r="AJN3" s="351"/>
      <c r="AJO3" s="351"/>
      <c r="AJP3" s="351"/>
      <c r="AJQ3" s="351"/>
      <c r="AJR3" s="351"/>
      <c r="AJS3" s="351"/>
      <c r="AJT3" s="351"/>
      <c r="AJU3" s="351"/>
      <c r="AJV3" s="351"/>
      <c r="AJW3" s="351"/>
      <c r="AJX3" s="351"/>
      <c r="AJY3" s="351"/>
      <c r="AJZ3" s="351"/>
      <c r="AKA3" s="351"/>
      <c r="AKB3" s="351"/>
      <c r="AKC3" s="351"/>
      <c r="AKD3" s="351"/>
      <c r="AKE3" s="351"/>
      <c r="AKF3" s="351"/>
      <c r="AKG3" s="351"/>
      <c r="AKH3" s="351"/>
      <c r="AKI3" s="351"/>
      <c r="AKJ3" s="351"/>
      <c r="AKK3" s="351"/>
      <c r="AKL3" s="351"/>
      <c r="AKM3" s="351"/>
      <c r="AKN3" s="351"/>
      <c r="AKO3" s="351"/>
      <c r="AKP3" s="351"/>
      <c r="AKQ3" s="351"/>
      <c r="AKR3" s="351"/>
      <c r="AKS3" s="351"/>
      <c r="AKT3" s="351"/>
      <c r="AKU3" s="351"/>
      <c r="AKV3" s="351"/>
      <c r="AKW3" s="351"/>
      <c r="AKX3" s="351"/>
      <c r="AKY3" s="351"/>
      <c r="AKZ3" s="351"/>
      <c r="ALA3" s="351"/>
      <c r="ALB3" s="351"/>
      <c r="ALC3" s="351"/>
      <c r="ALD3" s="351"/>
      <c r="ALE3" s="351"/>
      <c r="ALF3" s="351"/>
      <c r="ALG3" s="351"/>
      <c r="ALH3" s="351"/>
      <c r="ALI3" s="351"/>
      <c r="ALJ3" s="351"/>
      <c r="ALK3" s="351"/>
      <c r="ALL3" s="351"/>
      <c r="ALM3" s="351"/>
      <c r="ALN3" s="351"/>
      <c r="ALO3" s="351"/>
      <c r="ALP3" s="351"/>
      <c r="ALQ3" s="351"/>
      <c r="ALR3" s="351"/>
      <c r="ALS3" s="351"/>
      <c r="ALT3" s="351"/>
      <c r="ALU3" s="351"/>
      <c r="ALV3" s="351"/>
      <c r="ALW3" s="351"/>
      <c r="ALX3" s="351"/>
      <c r="ALY3" s="351"/>
      <c r="ALZ3" s="351"/>
      <c r="AMA3" s="351"/>
      <c r="AMB3" s="351"/>
      <c r="AMC3" s="351"/>
      <c r="AMD3" s="351"/>
      <c r="AME3" s="351"/>
      <c r="AMF3" s="351"/>
      <c r="AMG3" s="351"/>
      <c r="AMH3" s="351"/>
      <c r="AMI3" s="351"/>
      <c r="AMJ3" s="351"/>
    </row>
    <row r="5" spans="1:1024" s="44" customFormat="1" x14ac:dyDescent="0.2">
      <c r="A5" s="27"/>
      <c r="B5" s="43" t="s">
        <v>42</v>
      </c>
      <c r="C5" s="43" t="s">
        <v>43</v>
      </c>
    </row>
    <row r="6" spans="1:1024" x14ac:dyDescent="0.2">
      <c r="A6" s="45" t="s">
        <v>44</v>
      </c>
      <c r="B6" s="370">
        <v>0.39200000000000002</v>
      </c>
      <c r="C6" s="371">
        <v>0.39519311122834799</v>
      </c>
    </row>
    <row r="7" spans="1:1024" x14ac:dyDescent="0.2">
      <c r="A7" s="46" t="s">
        <v>47</v>
      </c>
      <c r="B7" s="28">
        <v>0.23799999999999999</v>
      </c>
      <c r="C7" s="28">
        <v>0.21858997099475699</v>
      </c>
    </row>
    <row r="8" spans="1:1024" x14ac:dyDescent="0.2">
      <c r="A8" s="46" t="s">
        <v>46</v>
      </c>
      <c r="B8" s="28">
        <v>0.19700000000000001</v>
      </c>
      <c r="C8" s="28">
        <v>0.198569639130007</v>
      </c>
    </row>
    <row r="9" spans="1:1024" x14ac:dyDescent="0.2">
      <c r="A9" s="46" t="s">
        <v>45</v>
      </c>
      <c r="B9" s="28">
        <v>0.151</v>
      </c>
      <c r="C9" s="29">
        <v>0.17599999999999999</v>
      </c>
    </row>
    <row r="10" spans="1:1024" x14ac:dyDescent="0.2">
      <c r="A10" s="46" t="s">
        <v>48</v>
      </c>
      <c r="B10" s="28">
        <v>0.13600000000000001</v>
      </c>
      <c r="C10" s="28">
        <v>0.10542500754628401</v>
      </c>
    </row>
    <row r="11" spans="1:1024" x14ac:dyDescent="0.2">
      <c r="A11" s="49" t="s">
        <v>49</v>
      </c>
      <c r="B11" s="31">
        <v>0.64700000000000002</v>
      </c>
      <c r="C11" s="31">
        <v>0.65700000000000003</v>
      </c>
    </row>
    <row r="12" spans="1:1024" x14ac:dyDescent="0.2">
      <c r="A12" s="32"/>
      <c r="B12" s="33"/>
      <c r="C12" s="33"/>
    </row>
    <row r="13" spans="1:1024" ht="12.75" customHeight="1" x14ac:dyDescent="0.2">
      <c r="A13" s="378" t="s">
        <v>451</v>
      </c>
      <c r="B13" s="378"/>
      <c r="C13" s="378"/>
    </row>
    <row r="14" spans="1:1024" x14ac:dyDescent="0.2">
      <c r="A14" s="22" t="s">
        <v>454</v>
      </c>
      <c r="B14" s="351"/>
      <c r="C14" s="351"/>
    </row>
    <row r="15" spans="1:1024" ht="12.75" customHeight="1" x14ac:dyDescent="0.2">
      <c r="A15" s="378" t="s">
        <v>455</v>
      </c>
      <c r="B15" s="378"/>
      <c r="C15" s="378"/>
    </row>
    <row r="16" spans="1:1024" x14ac:dyDescent="0.2">
      <c r="A16" s="379"/>
      <c r="B16" s="379"/>
      <c r="C16" s="379"/>
    </row>
    <row r="17" spans="1:3" x14ac:dyDescent="0.2">
      <c r="A17" s="379"/>
      <c r="B17" s="379"/>
      <c r="C17" s="379"/>
    </row>
  </sheetData>
  <sortState ref="A6:C12">
    <sortCondition descending="1" ref="B6:B12"/>
  </sortState>
  <mergeCells count="2">
    <mergeCell ref="A13:C13"/>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90" r:id="rId1"/>
  <headerFooter>
    <oddHeader>&amp;L&amp;12INJEP&amp;C&amp;12OCCITANIE&amp;R&amp;12FICHE RÉGIONALE DU SPORT 2019</oddHeader>
    <oddFooter>&amp;CPage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7" sqref="B7:E7"/>
    </sheetView>
  </sheetViews>
  <sheetFormatPr baseColWidth="10" defaultColWidth="9" defaultRowHeight="14.25" x14ac:dyDescent="0.2"/>
  <cols>
    <col min="1" max="1" width="27.875" style="343"/>
    <col min="2" max="5" width="15.625" style="343"/>
    <col min="6" max="1025" width="24.375" style="343"/>
    <col min="1026" max="16384" width="9" style="351"/>
  </cols>
  <sheetData>
    <row r="1" spans="1:5" ht="15" x14ac:dyDescent="0.2">
      <c r="A1" s="20" t="s">
        <v>39</v>
      </c>
      <c r="B1" s="21"/>
      <c r="C1" s="21"/>
      <c r="D1" s="351"/>
      <c r="E1" s="351"/>
    </row>
    <row r="2" spans="1:5" ht="12.75" customHeight="1" x14ac:dyDescent="0.2">
      <c r="A2" s="20"/>
      <c r="B2" s="21"/>
      <c r="C2" s="21"/>
      <c r="D2" s="351"/>
      <c r="E2" s="351"/>
    </row>
    <row r="3" spans="1:5" x14ac:dyDescent="0.2">
      <c r="A3" s="22" t="s">
        <v>51</v>
      </c>
      <c r="B3" s="22"/>
      <c r="C3" s="22"/>
      <c r="D3" s="351"/>
      <c r="E3" s="351"/>
    </row>
    <row r="4" spans="1:5" x14ac:dyDescent="0.2">
      <c r="A4" s="22"/>
      <c r="B4" s="22"/>
      <c r="C4" s="22"/>
      <c r="D4" s="351"/>
      <c r="E4" s="351"/>
    </row>
    <row r="5" spans="1:5" x14ac:dyDescent="0.2">
      <c r="A5" s="34"/>
      <c r="B5" s="380" t="s">
        <v>42</v>
      </c>
      <c r="C5" s="380"/>
      <c r="D5" s="381" t="s">
        <v>43</v>
      </c>
      <c r="E5" s="381"/>
    </row>
    <row r="6" spans="1:5" x14ac:dyDescent="0.2">
      <c r="A6" s="35"/>
      <c r="B6" s="344" t="s">
        <v>52</v>
      </c>
      <c r="C6" s="344" t="s">
        <v>53</v>
      </c>
      <c r="D6" s="345" t="s">
        <v>52</v>
      </c>
      <c r="E6" s="345" t="s">
        <v>53</v>
      </c>
    </row>
    <row r="7" spans="1:5" x14ac:dyDescent="0.2">
      <c r="A7" s="45" t="s">
        <v>44</v>
      </c>
      <c r="B7" s="372">
        <v>0.48399999999999999</v>
      </c>
      <c r="C7" s="372">
        <v>0.30199999999999999</v>
      </c>
      <c r="D7" s="373">
        <v>0.41</v>
      </c>
      <c r="E7" s="374">
        <v>0.38</v>
      </c>
    </row>
    <row r="8" spans="1:5" x14ac:dyDescent="0.2">
      <c r="A8" s="46" t="s">
        <v>47</v>
      </c>
      <c r="B8" s="58">
        <v>0.17199999999999999</v>
      </c>
      <c r="C8" s="58">
        <v>0.3</v>
      </c>
      <c r="D8" s="37">
        <v>0.15</v>
      </c>
      <c r="E8" s="38">
        <v>0.28000000000000003</v>
      </c>
    </row>
    <row r="9" spans="1:5" x14ac:dyDescent="0.2">
      <c r="A9" s="46" t="s">
        <v>46</v>
      </c>
      <c r="B9" s="58">
        <v>0.191</v>
      </c>
      <c r="C9" s="58">
        <v>0.20200000000000001</v>
      </c>
      <c r="D9" s="37">
        <v>0.19</v>
      </c>
      <c r="E9" s="38">
        <v>0.21</v>
      </c>
    </row>
    <row r="10" spans="1:5" x14ac:dyDescent="0.2">
      <c r="A10" s="46" t="s">
        <v>54</v>
      </c>
      <c r="B10" s="58">
        <v>0.191</v>
      </c>
      <c r="C10" s="58">
        <v>0.113</v>
      </c>
      <c r="D10" s="37">
        <v>0.23100000000000001</v>
      </c>
      <c r="E10" s="38">
        <v>0.12</v>
      </c>
    </row>
    <row r="11" spans="1:5" x14ac:dyDescent="0.2">
      <c r="A11" s="46" t="s">
        <v>48</v>
      </c>
      <c r="B11" s="58">
        <v>0.21199999999999999</v>
      </c>
      <c r="C11" s="58">
        <v>6.5000000000000002E-2</v>
      </c>
      <c r="D11" s="37">
        <v>0.16</v>
      </c>
      <c r="E11" s="38">
        <v>0.06</v>
      </c>
    </row>
    <row r="12" spans="1:5" x14ac:dyDescent="0.2">
      <c r="A12" s="39" t="s">
        <v>49</v>
      </c>
      <c r="B12" s="40">
        <v>0.7</v>
      </c>
      <c r="C12" s="40">
        <v>0.6</v>
      </c>
      <c r="D12" s="41">
        <v>0.69299999999999995</v>
      </c>
      <c r="E12" s="41">
        <v>0.625</v>
      </c>
    </row>
    <row r="13" spans="1:5" x14ac:dyDescent="0.2">
      <c r="A13" s="24"/>
      <c r="B13" s="351"/>
      <c r="C13" s="351"/>
      <c r="D13" s="351"/>
      <c r="E13" s="351"/>
    </row>
    <row r="14" spans="1:5" ht="12.75" customHeight="1" x14ac:dyDescent="0.2">
      <c r="A14" s="378" t="s">
        <v>451</v>
      </c>
      <c r="B14" s="378"/>
      <c r="C14" s="378"/>
      <c r="D14" s="378"/>
      <c r="E14" s="378"/>
    </row>
    <row r="15" spans="1:5" x14ac:dyDescent="0.2">
      <c r="A15" s="22" t="s">
        <v>452</v>
      </c>
      <c r="B15" s="22"/>
      <c r="C15" s="22"/>
      <c r="D15" s="351"/>
      <c r="E15" s="351"/>
    </row>
    <row r="16" spans="1:5" ht="13.5" customHeight="1" x14ac:dyDescent="0.2">
      <c r="A16" s="378" t="s">
        <v>453</v>
      </c>
      <c r="B16" s="378"/>
      <c r="C16" s="378"/>
      <c r="D16" s="378"/>
      <c r="E16" s="378"/>
    </row>
    <row r="17" spans="1:5" x14ac:dyDescent="0.2">
      <c r="A17" s="379"/>
      <c r="B17" s="379"/>
      <c r="C17" s="379"/>
      <c r="D17" s="379"/>
      <c r="E17" s="379"/>
    </row>
  </sheetData>
  <mergeCells count="4">
    <mergeCell ref="B5:C5"/>
    <mergeCell ref="D5:E5"/>
    <mergeCell ref="A14:E14"/>
    <mergeCell ref="A16:E17"/>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7"/>
  <sheetViews>
    <sheetView showGridLines="0" zoomScale="85" zoomScaleNormal="85" workbookViewId="0">
      <selection activeCell="A18" sqref="A18"/>
    </sheetView>
  </sheetViews>
  <sheetFormatPr baseColWidth="10" defaultColWidth="9" defaultRowHeight="14.25" x14ac:dyDescent="0.2"/>
  <cols>
    <col min="1" max="1" width="26.25" style="343"/>
    <col min="2" max="3" width="15.625" style="343"/>
    <col min="4" max="1022" width="24.375" style="343"/>
    <col min="1023" max="1025" width="24.375" style="351"/>
    <col min="1026" max="16384" width="9" style="351"/>
  </cols>
  <sheetData>
    <row r="1" spans="1:1022" ht="15" x14ac:dyDescent="0.2">
      <c r="A1" s="20" t="s">
        <v>39</v>
      </c>
      <c r="B1" s="21"/>
      <c r="C1" s="2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M1" s="351"/>
      <c r="CN1" s="351"/>
      <c r="CO1" s="351"/>
      <c r="CP1" s="351"/>
      <c r="CQ1" s="351"/>
      <c r="CR1" s="351"/>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c r="FA1" s="351"/>
      <c r="FB1" s="351"/>
      <c r="FC1" s="351"/>
      <c r="FD1" s="351"/>
      <c r="FE1" s="351"/>
      <c r="FF1" s="351"/>
      <c r="FG1" s="351"/>
      <c r="FH1" s="351"/>
      <c r="FI1" s="351"/>
      <c r="FJ1" s="351"/>
      <c r="FK1" s="351"/>
      <c r="FL1" s="351"/>
      <c r="FM1" s="351"/>
      <c r="FN1" s="351"/>
      <c r="FO1" s="351"/>
      <c r="FP1" s="351"/>
      <c r="FQ1" s="351"/>
      <c r="FR1" s="351"/>
      <c r="FS1" s="351"/>
      <c r="FT1" s="351"/>
      <c r="FU1" s="351"/>
      <c r="FV1" s="351"/>
      <c r="FW1" s="351"/>
      <c r="FX1" s="351"/>
      <c r="FY1" s="351"/>
      <c r="FZ1" s="351"/>
      <c r="GA1" s="351"/>
      <c r="GB1" s="351"/>
      <c r="GC1" s="351"/>
      <c r="GD1" s="351"/>
      <c r="GE1" s="351"/>
      <c r="GF1" s="351"/>
      <c r="GG1" s="351"/>
      <c r="GH1" s="351"/>
      <c r="GI1" s="351"/>
      <c r="GJ1" s="351"/>
      <c r="GK1" s="351"/>
      <c r="GL1" s="351"/>
      <c r="GM1" s="351"/>
      <c r="GN1" s="351"/>
      <c r="GO1" s="351"/>
      <c r="GP1" s="351"/>
      <c r="GQ1" s="351"/>
      <c r="GR1" s="351"/>
      <c r="GS1" s="351"/>
      <c r="GT1" s="351"/>
      <c r="GU1" s="351"/>
      <c r="GV1" s="351"/>
      <c r="GW1" s="351"/>
      <c r="GX1" s="351"/>
      <c r="GY1" s="351"/>
      <c r="GZ1" s="351"/>
      <c r="HA1" s="351"/>
      <c r="HB1" s="351"/>
      <c r="HC1" s="351"/>
      <c r="HD1" s="351"/>
      <c r="HE1" s="351"/>
      <c r="HF1" s="351"/>
      <c r="HG1" s="351"/>
      <c r="HH1" s="351"/>
      <c r="HI1" s="351"/>
      <c r="HJ1" s="351"/>
      <c r="HK1" s="351"/>
      <c r="HL1" s="351"/>
      <c r="HM1" s="351"/>
      <c r="HN1" s="351"/>
      <c r="HO1" s="351"/>
      <c r="HP1" s="351"/>
      <c r="HQ1" s="351"/>
      <c r="HR1" s="351"/>
      <c r="HS1" s="351"/>
      <c r="HT1" s="351"/>
      <c r="HU1" s="351"/>
      <c r="HV1" s="351"/>
      <c r="HW1" s="351"/>
      <c r="HX1" s="351"/>
      <c r="HY1" s="351"/>
      <c r="HZ1" s="351"/>
      <c r="IA1" s="351"/>
      <c r="IB1" s="351"/>
      <c r="IC1" s="351"/>
      <c r="ID1" s="351"/>
      <c r="IE1" s="351"/>
      <c r="IF1" s="351"/>
      <c r="IG1" s="351"/>
      <c r="IH1" s="351"/>
      <c r="II1" s="351"/>
      <c r="IJ1" s="351"/>
      <c r="IK1" s="351"/>
      <c r="IL1" s="351"/>
      <c r="IM1" s="351"/>
      <c r="IN1" s="351"/>
      <c r="IO1" s="351"/>
      <c r="IP1" s="351"/>
      <c r="IQ1" s="351"/>
      <c r="IR1" s="351"/>
      <c r="IS1" s="351"/>
      <c r="IT1" s="351"/>
      <c r="IU1" s="351"/>
      <c r="IV1" s="351"/>
      <c r="IW1" s="351"/>
      <c r="IX1" s="351"/>
      <c r="IY1" s="351"/>
      <c r="IZ1" s="351"/>
      <c r="JA1" s="351"/>
      <c r="JB1" s="351"/>
      <c r="JC1" s="351"/>
      <c r="JD1" s="351"/>
      <c r="JE1" s="351"/>
      <c r="JF1" s="351"/>
      <c r="JG1" s="351"/>
      <c r="JH1" s="351"/>
      <c r="JI1" s="351"/>
      <c r="JJ1" s="351"/>
      <c r="JK1" s="351"/>
      <c r="JL1" s="351"/>
      <c r="JM1" s="351"/>
      <c r="JN1" s="351"/>
      <c r="JO1" s="351"/>
      <c r="JP1" s="351"/>
      <c r="JQ1" s="351"/>
      <c r="JR1" s="351"/>
      <c r="JS1" s="351"/>
      <c r="JT1" s="351"/>
      <c r="JU1" s="351"/>
      <c r="JV1" s="351"/>
      <c r="JW1" s="351"/>
      <c r="JX1" s="351"/>
      <c r="JY1" s="351"/>
      <c r="JZ1" s="351"/>
      <c r="KA1" s="351"/>
      <c r="KB1" s="351"/>
      <c r="KC1" s="351"/>
      <c r="KD1" s="351"/>
      <c r="KE1" s="351"/>
      <c r="KF1" s="351"/>
      <c r="KG1" s="351"/>
      <c r="KH1" s="351"/>
      <c r="KI1" s="351"/>
      <c r="KJ1" s="351"/>
      <c r="KK1" s="351"/>
      <c r="KL1" s="351"/>
      <c r="KM1" s="351"/>
      <c r="KN1" s="351"/>
      <c r="KO1" s="351"/>
      <c r="KP1" s="351"/>
      <c r="KQ1" s="351"/>
      <c r="KR1" s="351"/>
      <c r="KS1" s="351"/>
      <c r="KT1" s="351"/>
      <c r="KU1" s="351"/>
      <c r="KV1" s="351"/>
      <c r="KW1" s="351"/>
      <c r="KX1" s="351"/>
      <c r="KY1" s="351"/>
      <c r="KZ1" s="351"/>
      <c r="LA1" s="351"/>
      <c r="LB1" s="351"/>
      <c r="LC1" s="351"/>
      <c r="LD1" s="351"/>
      <c r="LE1" s="351"/>
      <c r="LF1" s="351"/>
      <c r="LG1" s="351"/>
      <c r="LH1" s="351"/>
      <c r="LI1" s="351"/>
      <c r="LJ1" s="351"/>
      <c r="LK1" s="351"/>
      <c r="LL1" s="351"/>
      <c r="LM1" s="351"/>
      <c r="LN1" s="351"/>
      <c r="LO1" s="351"/>
      <c r="LP1" s="351"/>
      <c r="LQ1" s="351"/>
      <c r="LR1" s="351"/>
      <c r="LS1" s="351"/>
      <c r="LT1" s="351"/>
      <c r="LU1" s="351"/>
      <c r="LV1" s="351"/>
      <c r="LW1" s="351"/>
      <c r="LX1" s="351"/>
      <c r="LY1" s="351"/>
      <c r="LZ1" s="351"/>
      <c r="MA1" s="351"/>
      <c r="MB1" s="351"/>
      <c r="MC1" s="351"/>
      <c r="MD1" s="351"/>
      <c r="ME1" s="351"/>
      <c r="MF1" s="351"/>
      <c r="MG1" s="351"/>
      <c r="MH1" s="351"/>
      <c r="MI1" s="351"/>
      <c r="MJ1" s="351"/>
      <c r="MK1" s="351"/>
      <c r="ML1" s="351"/>
      <c r="MM1" s="351"/>
      <c r="MN1" s="351"/>
      <c r="MO1" s="351"/>
      <c r="MP1" s="351"/>
      <c r="MQ1" s="351"/>
      <c r="MR1" s="351"/>
      <c r="MS1" s="351"/>
      <c r="MT1" s="351"/>
      <c r="MU1" s="351"/>
      <c r="MV1" s="351"/>
      <c r="MW1" s="351"/>
      <c r="MX1" s="351"/>
      <c r="MY1" s="351"/>
      <c r="MZ1" s="351"/>
      <c r="NA1" s="351"/>
      <c r="NB1" s="351"/>
      <c r="NC1" s="351"/>
      <c r="ND1" s="351"/>
      <c r="NE1" s="351"/>
      <c r="NF1" s="351"/>
      <c r="NG1" s="351"/>
      <c r="NH1" s="351"/>
      <c r="NI1" s="351"/>
      <c r="NJ1" s="351"/>
      <c r="NK1" s="351"/>
      <c r="NL1" s="351"/>
      <c r="NM1" s="351"/>
      <c r="NN1" s="351"/>
      <c r="NO1" s="351"/>
      <c r="NP1" s="351"/>
      <c r="NQ1" s="351"/>
      <c r="NR1" s="351"/>
      <c r="NS1" s="351"/>
      <c r="NT1" s="351"/>
      <c r="NU1" s="351"/>
      <c r="NV1" s="351"/>
      <c r="NW1" s="351"/>
      <c r="NX1" s="351"/>
      <c r="NY1" s="351"/>
      <c r="NZ1" s="351"/>
      <c r="OA1" s="351"/>
      <c r="OB1" s="351"/>
      <c r="OC1" s="351"/>
      <c r="OD1" s="351"/>
      <c r="OE1" s="351"/>
      <c r="OF1" s="351"/>
      <c r="OG1" s="351"/>
      <c r="OH1" s="351"/>
      <c r="OI1" s="351"/>
      <c r="OJ1" s="351"/>
      <c r="OK1" s="351"/>
      <c r="OL1" s="351"/>
      <c r="OM1" s="351"/>
      <c r="ON1" s="351"/>
      <c r="OO1" s="351"/>
      <c r="OP1" s="351"/>
      <c r="OQ1" s="351"/>
      <c r="OR1" s="351"/>
      <c r="OS1" s="351"/>
      <c r="OT1" s="351"/>
      <c r="OU1" s="351"/>
      <c r="OV1" s="351"/>
      <c r="OW1" s="351"/>
      <c r="OX1" s="351"/>
      <c r="OY1" s="351"/>
      <c r="OZ1" s="351"/>
      <c r="PA1" s="351"/>
      <c r="PB1" s="351"/>
      <c r="PC1" s="351"/>
      <c r="PD1" s="351"/>
      <c r="PE1" s="351"/>
      <c r="PF1" s="351"/>
      <c r="PG1" s="351"/>
      <c r="PH1" s="351"/>
      <c r="PI1" s="351"/>
      <c r="PJ1" s="351"/>
      <c r="PK1" s="351"/>
      <c r="PL1" s="351"/>
      <c r="PM1" s="351"/>
      <c r="PN1" s="351"/>
      <c r="PO1" s="351"/>
      <c r="PP1" s="351"/>
      <c r="PQ1" s="351"/>
      <c r="PR1" s="351"/>
      <c r="PS1" s="351"/>
      <c r="PT1" s="351"/>
      <c r="PU1" s="351"/>
      <c r="PV1" s="351"/>
      <c r="PW1" s="351"/>
      <c r="PX1" s="351"/>
      <c r="PY1" s="351"/>
      <c r="PZ1" s="351"/>
      <c r="QA1" s="351"/>
      <c r="QB1" s="351"/>
      <c r="QC1" s="351"/>
      <c r="QD1" s="351"/>
      <c r="QE1" s="351"/>
      <c r="QF1" s="351"/>
      <c r="QG1" s="351"/>
      <c r="QH1" s="351"/>
      <c r="QI1" s="351"/>
      <c r="QJ1" s="351"/>
      <c r="QK1" s="351"/>
      <c r="QL1" s="351"/>
      <c r="QM1" s="351"/>
      <c r="QN1" s="351"/>
      <c r="QO1" s="351"/>
      <c r="QP1" s="351"/>
      <c r="QQ1" s="351"/>
      <c r="QR1" s="351"/>
      <c r="QS1" s="351"/>
      <c r="QT1" s="351"/>
      <c r="QU1" s="351"/>
      <c r="QV1" s="351"/>
      <c r="QW1" s="351"/>
      <c r="QX1" s="351"/>
      <c r="QY1" s="351"/>
      <c r="QZ1" s="351"/>
      <c r="RA1" s="351"/>
      <c r="RB1" s="351"/>
      <c r="RC1" s="351"/>
      <c r="RD1" s="351"/>
      <c r="RE1" s="351"/>
      <c r="RF1" s="351"/>
      <c r="RG1" s="351"/>
      <c r="RH1" s="351"/>
      <c r="RI1" s="351"/>
      <c r="RJ1" s="351"/>
      <c r="RK1" s="351"/>
      <c r="RL1" s="351"/>
      <c r="RM1" s="351"/>
      <c r="RN1" s="351"/>
      <c r="RO1" s="351"/>
      <c r="RP1" s="351"/>
      <c r="RQ1" s="351"/>
      <c r="RR1" s="351"/>
      <c r="RS1" s="351"/>
      <c r="RT1" s="351"/>
      <c r="RU1" s="351"/>
      <c r="RV1" s="351"/>
      <c r="RW1" s="351"/>
      <c r="RX1" s="351"/>
      <c r="RY1" s="351"/>
      <c r="RZ1" s="351"/>
      <c r="SA1" s="351"/>
      <c r="SB1" s="351"/>
      <c r="SC1" s="351"/>
      <c r="SD1" s="351"/>
      <c r="SE1" s="351"/>
      <c r="SF1" s="351"/>
      <c r="SG1" s="351"/>
      <c r="SH1" s="351"/>
      <c r="SI1" s="351"/>
      <c r="SJ1" s="351"/>
      <c r="SK1" s="351"/>
      <c r="SL1" s="351"/>
      <c r="SM1" s="351"/>
      <c r="SN1" s="351"/>
      <c r="SO1" s="351"/>
      <c r="SP1" s="351"/>
      <c r="SQ1" s="351"/>
      <c r="SR1" s="351"/>
      <c r="SS1" s="351"/>
      <c r="ST1" s="351"/>
      <c r="SU1" s="351"/>
      <c r="SV1" s="351"/>
      <c r="SW1" s="351"/>
      <c r="SX1" s="351"/>
      <c r="SY1" s="351"/>
      <c r="SZ1" s="351"/>
      <c r="TA1" s="351"/>
      <c r="TB1" s="351"/>
      <c r="TC1" s="351"/>
      <c r="TD1" s="351"/>
      <c r="TE1" s="351"/>
      <c r="TF1" s="351"/>
      <c r="TG1" s="351"/>
      <c r="TH1" s="351"/>
      <c r="TI1" s="351"/>
      <c r="TJ1" s="351"/>
      <c r="TK1" s="351"/>
      <c r="TL1" s="351"/>
      <c r="TM1" s="351"/>
      <c r="TN1" s="351"/>
      <c r="TO1" s="351"/>
      <c r="TP1" s="351"/>
      <c r="TQ1" s="351"/>
      <c r="TR1" s="351"/>
      <c r="TS1" s="351"/>
      <c r="TT1" s="351"/>
      <c r="TU1" s="351"/>
      <c r="TV1" s="351"/>
      <c r="TW1" s="351"/>
      <c r="TX1" s="351"/>
      <c r="TY1" s="351"/>
      <c r="TZ1" s="351"/>
      <c r="UA1" s="351"/>
      <c r="UB1" s="351"/>
      <c r="UC1" s="351"/>
      <c r="UD1" s="351"/>
      <c r="UE1" s="351"/>
      <c r="UF1" s="351"/>
      <c r="UG1" s="351"/>
      <c r="UH1" s="351"/>
      <c r="UI1" s="351"/>
      <c r="UJ1" s="351"/>
      <c r="UK1" s="351"/>
      <c r="UL1" s="351"/>
      <c r="UM1" s="351"/>
      <c r="UN1" s="351"/>
      <c r="UO1" s="351"/>
      <c r="UP1" s="351"/>
      <c r="UQ1" s="351"/>
      <c r="UR1" s="351"/>
      <c r="US1" s="351"/>
      <c r="UT1" s="351"/>
      <c r="UU1" s="351"/>
      <c r="UV1" s="351"/>
      <c r="UW1" s="351"/>
      <c r="UX1" s="351"/>
      <c r="UY1" s="351"/>
      <c r="UZ1" s="351"/>
      <c r="VA1" s="351"/>
      <c r="VB1" s="351"/>
      <c r="VC1" s="351"/>
      <c r="VD1" s="351"/>
      <c r="VE1" s="351"/>
      <c r="VF1" s="351"/>
      <c r="VG1" s="351"/>
      <c r="VH1" s="351"/>
      <c r="VI1" s="351"/>
      <c r="VJ1" s="351"/>
      <c r="VK1" s="351"/>
      <c r="VL1" s="351"/>
      <c r="VM1" s="351"/>
      <c r="VN1" s="351"/>
      <c r="VO1" s="351"/>
      <c r="VP1" s="351"/>
      <c r="VQ1" s="351"/>
      <c r="VR1" s="351"/>
      <c r="VS1" s="351"/>
      <c r="VT1" s="351"/>
      <c r="VU1" s="351"/>
      <c r="VV1" s="351"/>
      <c r="VW1" s="351"/>
      <c r="VX1" s="351"/>
      <c r="VY1" s="351"/>
      <c r="VZ1" s="351"/>
      <c r="WA1" s="351"/>
      <c r="WB1" s="351"/>
      <c r="WC1" s="351"/>
      <c r="WD1" s="351"/>
      <c r="WE1" s="351"/>
      <c r="WF1" s="351"/>
      <c r="WG1" s="351"/>
      <c r="WH1" s="351"/>
      <c r="WI1" s="351"/>
      <c r="WJ1" s="351"/>
      <c r="WK1" s="351"/>
      <c r="WL1" s="351"/>
      <c r="WM1" s="351"/>
      <c r="WN1" s="351"/>
      <c r="WO1" s="351"/>
      <c r="WP1" s="351"/>
      <c r="WQ1" s="351"/>
      <c r="WR1" s="351"/>
      <c r="WS1" s="351"/>
      <c r="WT1" s="351"/>
      <c r="WU1" s="351"/>
      <c r="WV1" s="351"/>
      <c r="WW1" s="351"/>
      <c r="WX1" s="351"/>
      <c r="WY1" s="351"/>
      <c r="WZ1" s="351"/>
      <c r="XA1" s="351"/>
      <c r="XB1" s="351"/>
      <c r="XC1" s="351"/>
      <c r="XD1" s="351"/>
      <c r="XE1" s="351"/>
      <c r="XF1" s="351"/>
      <c r="XG1" s="351"/>
      <c r="XH1" s="351"/>
      <c r="XI1" s="351"/>
      <c r="XJ1" s="351"/>
      <c r="XK1" s="351"/>
      <c r="XL1" s="351"/>
      <c r="XM1" s="351"/>
      <c r="XN1" s="351"/>
      <c r="XO1" s="351"/>
      <c r="XP1" s="351"/>
      <c r="XQ1" s="351"/>
      <c r="XR1" s="351"/>
      <c r="XS1" s="351"/>
      <c r="XT1" s="351"/>
      <c r="XU1" s="351"/>
      <c r="XV1" s="351"/>
      <c r="XW1" s="351"/>
      <c r="XX1" s="351"/>
      <c r="XY1" s="351"/>
      <c r="XZ1" s="351"/>
      <c r="YA1" s="351"/>
      <c r="YB1" s="351"/>
      <c r="YC1" s="351"/>
      <c r="YD1" s="351"/>
      <c r="YE1" s="351"/>
      <c r="YF1" s="351"/>
      <c r="YG1" s="351"/>
      <c r="YH1" s="351"/>
      <c r="YI1" s="351"/>
      <c r="YJ1" s="351"/>
      <c r="YK1" s="351"/>
      <c r="YL1" s="351"/>
      <c r="YM1" s="351"/>
      <c r="YN1" s="351"/>
      <c r="YO1" s="351"/>
      <c r="YP1" s="351"/>
      <c r="YQ1" s="351"/>
      <c r="YR1" s="351"/>
      <c r="YS1" s="351"/>
      <c r="YT1" s="351"/>
      <c r="YU1" s="351"/>
      <c r="YV1" s="351"/>
      <c r="YW1" s="351"/>
      <c r="YX1" s="351"/>
      <c r="YY1" s="351"/>
      <c r="YZ1" s="351"/>
      <c r="ZA1" s="351"/>
      <c r="ZB1" s="351"/>
      <c r="ZC1" s="351"/>
      <c r="ZD1" s="351"/>
      <c r="ZE1" s="351"/>
      <c r="ZF1" s="351"/>
      <c r="ZG1" s="351"/>
      <c r="ZH1" s="351"/>
      <c r="ZI1" s="351"/>
      <c r="ZJ1" s="351"/>
      <c r="ZK1" s="351"/>
      <c r="ZL1" s="351"/>
      <c r="ZM1" s="351"/>
      <c r="ZN1" s="351"/>
      <c r="ZO1" s="351"/>
      <c r="ZP1" s="351"/>
      <c r="ZQ1" s="351"/>
      <c r="ZR1" s="351"/>
      <c r="ZS1" s="351"/>
      <c r="ZT1" s="351"/>
      <c r="ZU1" s="351"/>
      <c r="ZV1" s="351"/>
      <c r="ZW1" s="351"/>
      <c r="ZX1" s="351"/>
      <c r="ZY1" s="351"/>
      <c r="ZZ1" s="351"/>
      <c r="AAA1" s="351"/>
      <c r="AAB1" s="351"/>
      <c r="AAC1" s="351"/>
      <c r="AAD1" s="351"/>
      <c r="AAE1" s="351"/>
      <c r="AAF1" s="351"/>
      <c r="AAG1" s="351"/>
      <c r="AAH1" s="351"/>
      <c r="AAI1" s="351"/>
      <c r="AAJ1" s="351"/>
      <c r="AAK1" s="351"/>
      <c r="AAL1" s="351"/>
      <c r="AAM1" s="351"/>
      <c r="AAN1" s="351"/>
      <c r="AAO1" s="351"/>
      <c r="AAP1" s="351"/>
      <c r="AAQ1" s="351"/>
      <c r="AAR1" s="351"/>
      <c r="AAS1" s="351"/>
      <c r="AAT1" s="351"/>
      <c r="AAU1" s="351"/>
      <c r="AAV1" s="351"/>
      <c r="AAW1" s="351"/>
      <c r="AAX1" s="351"/>
      <c r="AAY1" s="351"/>
      <c r="AAZ1" s="351"/>
      <c r="ABA1" s="351"/>
      <c r="ABB1" s="351"/>
      <c r="ABC1" s="351"/>
      <c r="ABD1" s="351"/>
      <c r="ABE1" s="351"/>
      <c r="ABF1" s="351"/>
      <c r="ABG1" s="351"/>
      <c r="ABH1" s="351"/>
      <c r="ABI1" s="351"/>
      <c r="ABJ1" s="351"/>
      <c r="ABK1" s="351"/>
      <c r="ABL1" s="351"/>
      <c r="ABM1" s="351"/>
      <c r="ABN1" s="351"/>
      <c r="ABO1" s="351"/>
      <c r="ABP1" s="351"/>
      <c r="ABQ1" s="351"/>
      <c r="ABR1" s="351"/>
      <c r="ABS1" s="351"/>
      <c r="ABT1" s="351"/>
      <c r="ABU1" s="351"/>
      <c r="ABV1" s="351"/>
      <c r="ABW1" s="351"/>
      <c r="ABX1" s="351"/>
      <c r="ABY1" s="351"/>
      <c r="ABZ1" s="351"/>
      <c r="ACA1" s="351"/>
      <c r="ACB1" s="351"/>
      <c r="ACC1" s="351"/>
      <c r="ACD1" s="351"/>
      <c r="ACE1" s="351"/>
      <c r="ACF1" s="351"/>
      <c r="ACG1" s="351"/>
      <c r="ACH1" s="351"/>
      <c r="ACI1" s="351"/>
      <c r="ACJ1" s="351"/>
      <c r="ACK1" s="351"/>
      <c r="ACL1" s="351"/>
      <c r="ACM1" s="351"/>
      <c r="ACN1" s="351"/>
      <c r="ACO1" s="351"/>
      <c r="ACP1" s="351"/>
      <c r="ACQ1" s="351"/>
      <c r="ACR1" s="351"/>
      <c r="ACS1" s="351"/>
      <c r="ACT1" s="351"/>
      <c r="ACU1" s="351"/>
      <c r="ACV1" s="351"/>
      <c r="ACW1" s="351"/>
      <c r="ACX1" s="351"/>
      <c r="ACY1" s="351"/>
      <c r="ACZ1" s="351"/>
      <c r="ADA1" s="351"/>
      <c r="ADB1" s="351"/>
      <c r="ADC1" s="351"/>
      <c r="ADD1" s="351"/>
      <c r="ADE1" s="351"/>
      <c r="ADF1" s="351"/>
      <c r="ADG1" s="351"/>
      <c r="ADH1" s="351"/>
      <c r="ADI1" s="351"/>
      <c r="ADJ1" s="351"/>
      <c r="ADK1" s="351"/>
      <c r="ADL1" s="351"/>
      <c r="ADM1" s="351"/>
      <c r="ADN1" s="351"/>
      <c r="ADO1" s="351"/>
      <c r="ADP1" s="351"/>
      <c r="ADQ1" s="351"/>
      <c r="ADR1" s="351"/>
      <c r="ADS1" s="351"/>
      <c r="ADT1" s="351"/>
      <c r="ADU1" s="351"/>
      <c r="ADV1" s="351"/>
      <c r="ADW1" s="351"/>
      <c r="ADX1" s="351"/>
      <c r="ADY1" s="351"/>
      <c r="ADZ1" s="351"/>
      <c r="AEA1" s="351"/>
      <c r="AEB1" s="351"/>
      <c r="AEC1" s="351"/>
      <c r="AED1" s="351"/>
      <c r="AEE1" s="351"/>
      <c r="AEF1" s="351"/>
      <c r="AEG1" s="351"/>
      <c r="AEH1" s="351"/>
      <c r="AEI1" s="351"/>
      <c r="AEJ1" s="351"/>
      <c r="AEK1" s="351"/>
      <c r="AEL1" s="351"/>
      <c r="AEM1" s="351"/>
      <c r="AEN1" s="351"/>
      <c r="AEO1" s="351"/>
      <c r="AEP1" s="351"/>
      <c r="AEQ1" s="351"/>
      <c r="AER1" s="351"/>
      <c r="AES1" s="351"/>
      <c r="AET1" s="351"/>
      <c r="AEU1" s="351"/>
      <c r="AEV1" s="351"/>
      <c r="AEW1" s="351"/>
      <c r="AEX1" s="351"/>
      <c r="AEY1" s="351"/>
      <c r="AEZ1" s="351"/>
      <c r="AFA1" s="351"/>
      <c r="AFB1" s="351"/>
      <c r="AFC1" s="351"/>
      <c r="AFD1" s="351"/>
      <c r="AFE1" s="351"/>
      <c r="AFF1" s="351"/>
      <c r="AFG1" s="351"/>
      <c r="AFH1" s="351"/>
      <c r="AFI1" s="351"/>
      <c r="AFJ1" s="351"/>
      <c r="AFK1" s="351"/>
      <c r="AFL1" s="351"/>
      <c r="AFM1" s="351"/>
      <c r="AFN1" s="351"/>
      <c r="AFO1" s="351"/>
      <c r="AFP1" s="351"/>
      <c r="AFQ1" s="351"/>
      <c r="AFR1" s="351"/>
      <c r="AFS1" s="351"/>
      <c r="AFT1" s="351"/>
      <c r="AFU1" s="351"/>
      <c r="AFV1" s="351"/>
      <c r="AFW1" s="351"/>
      <c r="AFX1" s="351"/>
      <c r="AFY1" s="351"/>
      <c r="AFZ1" s="351"/>
      <c r="AGA1" s="351"/>
      <c r="AGB1" s="351"/>
      <c r="AGC1" s="351"/>
      <c r="AGD1" s="351"/>
      <c r="AGE1" s="351"/>
      <c r="AGF1" s="351"/>
      <c r="AGG1" s="351"/>
      <c r="AGH1" s="351"/>
      <c r="AGI1" s="351"/>
      <c r="AGJ1" s="351"/>
      <c r="AGK1" s="351"/>
      <c r="AGL1" s="351"/>
      <c r="AGM1" s="351"/>
      <c r="AGN1" s="351"/>
      <c r="AGO1" s="351"/>
      <c r="AGP1" s="351"/>
      <c r="AGQ1" s="351"/>
      <c r="AGR1" s="351"/>
      <c r="AGS1" s="351"/>
      <c r="AGT1" s="351"/>
      <c r="AGU1" s="351"/>
      <c r="AGV1" s="351"/>
      <c r="AGW1" s="351"/>
      <c r="AGX1" s="351"/>
      <c r="AGY1" s="351"/>
      <c r="AGZ1" s="351"/>
      <c r="AHA1" s="351"/>
      <c r="AHB1" s="351"/>
      <c r="AHC1" s="351"/>
      <c r="AHD1" s="351"/>
      <c r="AHE1" s="351"/>
      <c r="AHF1" s="351"/>
      <c r="AHG1" s="351"/>
      <c r="AHH1" s="351"/>
      <c r="AHI1" s="351"/>
      <c r="AHJ1" s="351"/>
      <c r="AHK1" s="351"/>
      <c r="AHL1" s="351"/>
      <c r="AHM1" s="351"/>
      <c r="AHN1" s="351"/>
      <c r="AHO1" s="351"/>
      <c r="AHP1" s="351"/>
      <c r="AHQ1" s="351"/>
      <c r="AHR1" s="351"/>
      <c r="AHS1" s="351"/>
      <c r="AHT1" s="351"/>
      <c r="AHU1" s="351"/>
      <c r="AHV1" s="351"/>
      <c r="AHW1" s="351"/>
      <c r="AHX1" s="351"/>
      <c r="AHY1" s="351"/>
      <c r="AHZ1" s="351"/>
      <c r="AIA1" s="351"/>
      <c r="AIB1" s="351"/>
      <c r="AIC1" s="351"/>
      <c r="AID1" s="351"/>
      <c r="AIE1" s="351"/>
      <c r="AIF1" s="351"/>
      <c r="AIG1" s="351"/>
      <c r="AIH1" s="351"/>
      <c r="AII1" s="351"/>
      <c r="AIJ1" s="351"/>
      <c r="AIK1" s="351"/>
      <c r="AIL1" s="351"/>
      <c r="AIM1" s="351"/>
      <c r="AIN1" s="351"/>
      <c r="AIO1" s="351"/>
      <c r="AIP1" s="351"/>
      <c r="AIQ1" s="351"/>
      <c r="AIR1" s="351"/>
      <c r="AIS1" s="351"/>
      <c r="AIT1" s="351"/>
      <c r="AIU1" s="351"/>
      <c r="AIV1" s="351"/>
      <c r="AIW1" s="351"/>
      <c r="AIX1" s="351"/>
      <c r="AIY1" s="351"/>
      <c r="AIZ1" s="351"/>
      <c r="AJA1" s="351"/>
      <c r="AJB1" s="351"/>
      <c r="AJC1" s="351"/>
      <c r="AJD1" s="351"/>
      <c r="AJE1" s="351"/>
      <c r="AJF1" s="351"/>
      <c r="AJG1" s="351"/>
      <c r="AJH1" s="351"/>
      <c r="AJI1" s="351"/>
      <c r="AJJ1" s="351"/>
      <c r="AJK1" s="351"/>
      <c r="AJL1" s="351"/>
      <c r="AJM1" s="351"/>
      <c r="AJN1" s="351"/>
      <c r="AJO1" s="351"/>
      <c r="AJP1" s="351"/>
      <c r="AJQ1" s="351"/>
      <c r="AJR1" s="351"/>
      <c r="AJS1" s="351"/>
      <c r="AJT1" s="351"/>
      <c r="AJU1" s="351"/>
      <c r="AJV1" s="351"/>
      <c r="AJW1" s="351"/>
      <c r="AJX1" s="351"/>
      <c r="AJY1" s="351"/>
      <c r="AJZ1" s="351"/>
      <c r="AKA1" s="351"/>
      <c r="AKB1" s="351"/>
      <c r="AKC1" s="351"/>
      <c r="AKD1" s="351"/>
      <c r="AKE1" s="351"/>
      <c r="AKF1" s="351"/>
      <c r="AKG1" s="351"/>
      <c r="AKH1" s="351"/>
      <c r="AKI1" s="351"/>
      <c r="AKJ1" s="351"/>
      <c r="AKK1" s="351"/>
      <c r="AKL1" s="351"/>
      <c r="AKM1" s="351"/>
      <c r="AKN1" s="351"/>
      <c r="AKO1" s="351"/>
      <c r="AKP1" s="351"/>
      <c r="AKQ1" s="351"/>
      <c r="AKR1" s="351"/>
      <c r="AKS1" s="351"/>
      <c r="AKT1" s="351"/>
      <c r="AKU1" s="351"/>
      <c r="AKV1" s="351"/>
      <c r="AKW1" s="351"/>
      <c r="AKX1" s="351"/>
      <c r="AKY1" s="351"/>
      <c r="AKZ1" s="351"/>
      <c r="ALA1" s="351"/>
      <c r="ALB1" s="351"/>
      <c r="ALC1" s="351"/>
      <c r="ALD1" s="351"/>
      <c r="ALE1" s="351"/>
      <c r="ALF1" s="351"/>
      <c r="ALG1" s="351"/>
      <c r="ALH1" s="351"/>
      <c r="ALI1" s="351"/>
      <c r="ALJ1" s="351"/>
      <c r="ALK1" s="351"/>
      <c r="ALL1" s="351"/>
      <c r="ALM1" s="351"/>
      <c r="ALN1" s="351"/>
      <c r="ALO1" s="351"/>
      <c r="ALP1" s="351"/>
      <c r="ALQ1" s="351"/>
      <c r="ALR1" s="351"/>
      <c r="ALS1" s="351"/>
      <c r="ALT1" s="351"/>
      <c r="ALU1" s="351"/>
      <c r="ALV1" s="351"/>
      <c r="ALW1" s="351"/>
      <c r="ALX1" s="351"/>
      <c r="ALY1" s="351"/>
      <c r="ALZ1" s="351"/>
      <c r="AMA1" s="351"/>
      <c r="AMB1" s="351"/>
      <c r="AMC1" s="351"/>
      <c r="AMD1" s="351"/>
      <c r="AME1" s="351"/>
      <c r="AMF1" s="351"/>
      <c r="AMG1" s="351"/>
      <c r="AMH1" s="351"/>
    </row>
    <row r="2" spans="1:1022" ht="15" x14ac:dyDescent="0.2">
      <c r="A2" s="20"/>
      <c r="B2" s="21"/>
      <c r="C2" s="2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1"/>
      <c r="BZ2" s="351"/>
      <c r="CA2" s="351"/>
      <c r="CB2" s="351"/>
      <c r="CC2" s="351"/>
      <c r="CD2" s="351"/>
      <c r="CE2" s="351"/>
      <c r="CF2" s="351"/>
      <c r="CG2" s="351"/>
      <c r="CH2" s="351"/>
      <c r="CI2" s="351"/>
      <c r="CJ2" s="351"/>
      <c r="CK2" s="351"/>
      <c r="CL2" s="351"/>
      <c r="CM2" s="351"/>
      <c r="CN2" s="351"/>
      <c r="CO2" s="351"/>
      <c r="CP2" s="351"/>
      <c r="CQ2" s="351"/>
      <c r="CR2" s="351"/>
      <c r="CS2" s="351"/>
      <c r="CT2" s="351"/>
      <c r="CU2" s="351"/>
      <c r="CV2" s="351"/>
      <c r="CW2" s="351"/>
      <c r="CX2" s="351"/>
      <c r="CY2" s="351"/>
      <c r="CZ2" s="351"/>
      <c r="DA2" s="351"/>
      <c r="DB2" s="351"/>
      <c r="DC2" s="351"/>
      <c r="DD2" s="351"/>
      <c r="DE2" s="351"/>
      <c r="DF2" s="351"/>
      <c r="DG2" s="351"/>
      <c r="DH2" s="351"/>
      <c r="DI2" s="351"/>
      <c r="DJ2" s="351"/>
      <c r="DK2" s="351"/>
      <c r="DL2" s="351"/>
      <c r="DM2" s="351"/>
      <c r="DN2" s="351"/>
      <c r="DO2" s="351"/>
      <c r="DP2" s="351"/>
      <c r="DQ2" s="351"/>
      <c r="DR2" s="351"/>
      <c r="DS2" s="351"/>
      <c r="DT2" s="351"/>
      <c r="DU2" s="351"/>
      <c r="DV2" s="351"/>
      <c r="DW2" s="351"/>
      <c r="DX2" s="351"/>
      <c r="DY2" s="351"/>
      <c r="DZ2" s="351"/>
      <c r="EA2" s="351"/>
      <c r="EB2" s="351"/>
      <c r="EC2" s="351"/>
      <c r="ED2" s="351"/>
      <c r="EE2" s="351"/>
      <c r="EF2" s="351"/>
      <c r="EG2" s="351"/>
      <c r="EH2" s="351"/>
      <c r="EI2" s="351"/>
      <c r="EJ2" s="351"/>
      <c r="EK2" s="351"/>
      <c r="EL2" s="351"/>
      <c r="EM2" s="351"/>
      <c r="EN2" s="351"/>
      <c r="EO2" s="351"/>
      <c r="EP2" s="351"/>
      <c r="EQ2" s="351"/>
      <c r="ER2" s="351"/>
      <c r="ES2" s="351"/>
      <c r="ET2" s="351"/>
      <c r="EU2" s="351"/>
      <c r="EV2" s="351"/>
      <c r="EW2" s="351"/>
      <c r="EX2" s="351"/>
      <c r="EY2" s="351"/>
      <c r="EZ2" s="351"/>
      <c r="FA2" s="351"/>
      <c r="FB2" s="351"/>
      <c r="FC2" s="351"/>
      <c r="FD2" s="351"/>
      <c r="FE2" s="351"/>
      <c r="FF2" s="351"/>
      <c r="FG2" s="351"/>
      <c r="FH2" s="351"/>
      <c r="FI2" s="351"/>
      <c r="FJ2" s="351"/>
      <c r="FK2" s="351"/>
      <c r="FL2" s="351"/>
      <c r="FM2" s="351"/>
      <c r="FN2" s="351"/>
      <c r="FO2" s="351"/>
      <c r="FP2" s="351"/>
      <c r="FQ2" s="351"/>
      <c r="FR2" s="351"/>
      <c r="FS2" s="351"/>
      <c r="FT2" s="351"/>
      <c r="FU2" s="351"/>
      <c r="FV2" s="351"/>
      <c r="FW2" s="351"/>
      <c r="FX2" s="351"/>
      <c r="FY2" s="351"/>
      <c r="FZ2" s="351"/>
      <c r="GA2" s="351"/>
      <c r="GB2" s="351"/>
      <c r="GC2" s="351"/>
      <c r="GD2" s="351"/>
      <c r="GE2" s="351"/>
      <c r="GF2" s="351"/>
      <c r="GG2" s="351"/>
      <c r="GH2" s="351"/>
      <c r="GI2" s="351"/>
      <c r="GJ2" s="351"/>
      <c r="GK2" s="351"/>
      <c r="GL2" s="351"/>
      <c r="GM2" s="351"/>
      <c r="GN2" s="351"/>
      <c r="GO2" s="351"/>
      <c r="GP2" s="351"/>
      <c r="GQ2" s="351"/>
      <c r="GR2" s="351"/>
      <c r="GS2" s="351"/>
      <c r="GT2" s="351"/>
      <c r="GU2" s="351"/>
      <c r="GV2" s="351"/>
      <c r="GW2" s="351"/>
      <c r="GX2" s="351"/>
      <c r="GY2" s="351"/>
      <c r="GZ2" s="351"/>
      <c r="HA2" s="351"/>
      <c r="HB2" s="351"/>
      <c r="HC2" s="351"/>
      <c r="HD2" s="351"/>
      <c r="HE2" s="351"/>
      <c r="HF2" s="351"/>
      <c r="HG2" s="351"/>
      <c r="HH2" s="351"/>
      <c r="HI2" s="351"/>
      <c r="HJ2" s="351"/>
      <c r="HK2" s="351"/>
      <c r="HL2" s="351"/>
      <c r="HM2" s="351"/>
      <c r="HN2" s="351"/>
      <c r="HO2" s="351"/>
      <c r="HP2" s="351"/>
      <c r="HQ2" s="351"/>
      <c r="HR2" s="351"/>
      <c r="HS2" s="351"/>
      <c r="HT2" s="351"/>
      <c r="HU2" s="351"/>
      <c r="HV2" s="351"/>
      <c r="HW2" s="351"/>
      <c r="HX2" s="351"/>
      <c r="HY2" s="351"/>
      <c r="HZ2" s="351"/>
      <c r="IA2" s="351"/>
      <c r="IB2" s="351"/>
      <c r="IC2" s="351"/>
      <c r="ID2" s="351"/>
      <c r="IE2" s="351"/>
      <c r="IF2" s="351"/>
      <c r="IG2" s="351"/>
      <c r="IH2" s="351"/>
      <c r="II2" s="351"/>
      <c r="IJ2" s="351"/>
      <c r="IK2" s="351"/>
      <c r="IL2" s="351"/>
      <c r="IM2" s="351"/>
      <c r="IN2" s="351"/>
      <c r="IO2" s="351"/>
      <c r="IP2" s="351"/>
      <c r="IQ2" s="351"/>
      <c r="IR2" s="351"/>
      <c r="IS2" s="351"/>
      <c r="IT2" s="351"/>
      <c r="IU2" s="351"/>
      <c r="IV2" s="351"/>
      <c r="IW2" s="351"/>
      <c r="IX2" s="351"/>
      <c r="IY2" s="351"/>
      <c r="IZ2" s="351"/>
      <c r="JA2" s="351"/>
      <c r="JB2" s="351"/>
      <c r="JC2" s="351"/>
      <c r="JD2" s="351"/>
      <c r="JE2" s="351"/>
      <c r="JF2" s="351"/>
      <c r="JG2" s="351"/>
      <c r="JH2" s="351"/>
      <c r="JI2" s="351"/>
      <c r="JJ2" s="351"/>
      <c r="JK2" s="351"/>
      <c r="JL2" s="351"/>
      <c r="JM2" s="351"/>
      <c r="JN2" s="351"/>
      <c r="JO2" s="351"/>
      <c r="JP2" s="351"/>
      <c r="JQ2" s="351"/>
      <c r="JR2" s="351"/>
      <c r="JS2" s="351"/>
      <c r="JT2" s="351"/>
      <c r="JU2" s="351"/>
      <c r="JV2" s="351"/>
      <c r="JW2" s="351"/>
      <c r="JX2" s="351"/>
      <c r="JY2" s="351"/>
      <c r="JZ2" s="351"/>
      <c r="KA2" s="351"/>
      <c r="KB2" s="351"/>
      <c r="KC2" s="351"/>
      <c r="KD2" s="351"/>
      <c r="KE2" s="351"/>
      <c r="KF2" s="351"/>
      <c r="KG2" s="351"/>
      <c r="KH2" s="351"/>
      <c r="KI2" s="351"/>
      <c r="KJ2" s="351"/>
      <c r="KK2" s="351"/>
      <c r="KL2" s="351"/>
      <c r="KM2" s="351"/>
      <c r="KN2" s="351"/>
      <c r="KO2" s="351"/>
      <c r="KP2" s="351"/>
      <c r="KQ2" s="351"/>
      <c r="KR2" s="351"/>
      <c r="KS2" s="351"/>
      <c r="KT2" s="351"/>
      <c r="KU2" s="351"/>
      <c r="KV2" s="351"/>
      <c r="KW2" s="351"/>
      <c r="KX2" s="351"/>
      <c r="KY2" s="351"/>
      <c r="KZ2" s="351"/>
      <c r="LA2" s="351"/>
      <c r="LB2" s="351"/>
      <c r="LC2" s="351"/>
      <c r="LD2" s="351"/>
      <c r="LE2" s="351"/>
      <c r="LF2" s="351"/>
      <c r="LG2" s="351"/>
      <c r="LH2" s="351"/>
      <c r="LI2" s="351"/>
      <c r="LJ2" s="351"/>
      <c r="LK2" s="351"/>
      <c r="LL2" s="351"/>
      <c r="LM2" s="351"/>
      <c r="LN2" s="351"/>
      <c r="LO2" s="351"/>
      <c r="LP2" s="351"/>
      <c r="LQ2" s="351"/>
      <c r="LR2" s="351"/>
      <c r="LS2" s="351"/>
      <c r="LT2" s="351"/>
      <c r="LU2" s="351"/>
      <c r="LV2" s="351"/>
      <c r="LW2" s="351"/>
      <c r="LX2" s="351"/>
      <c r="LY2" s="351"/>
      <c r="LZ2" s="351"/>
      <c r="MA2" s="351"/>
      <c r="MB2" s="351"/>
      <c r="MC2" s="351"/>
      <c r="MD2" s="351"/>
      <c r="ME2" s="351"/>
      <c r="MF2" s="351"/>
      <c r="MG2" s="351"/>
      <c r="MH2" s="351"/>
      <c r="MI2" s="351"/>
      <c r="MJ2" s="351"/>
      <c r="MK2" s="351"/>
      <c r="ML2" s="351"/>
      <c r="MM2" s="351"/>
      <c r="MN2" s="351"/>
      <c r="MO2" s="351"/>
      <c r="MP2" s="351"/>
      <c r="MQ2" s="351"/>
      <c r="MR2" s="351"/>
      <c r="MS2" s="351"/>
      <c r="MT2" s="351"/>
      <c r="MU2" s="351"/>
      <c r="MV2" s="351"/>
      <c r="MW2" s="351"/>
      <c r="MX2" s="351"/>
      <c r="MY2" s="351"/>
      <c r="MZ2" s="351"/>
      <c r="NA2" s="351"/>
      <c r="NB2" s="351"/>
      <c r="NC2" s="351"/>
      <c r="ND2" s="351"/>
      <c r="NE2" s="351"/>
      <c r="NF2" s="351"/>
      <c r="NG2" s="351"/>
      <c r="NH2" s="351"/>
      <c r="NI2" s="351"/>
      <c r="NJ2" s="351"/>
      <c r="NK2" s="351"/>
      <c r="NL2" s="351"/>
      <c r="NM2" s="351"/>
      <c r="NN2" s="351"/>
      <c r="NO2" s="351"/>
      <c r="NP2" s="351"/>
      <c r="NQ2" s="351"/>
      <c r="NR2" s="351"/>
      <c r="NS2" s="351"/>
      <c r="NT2" s="351"/>
      <c r="NU2" s="351"/>
      <c r="NV2" s="351"/>
      <c r="NW2" s="351"/>
      <c r="NX2" s="351"/>
      <c r="NY2" s="351"/>
      <c r="NZ2" s="351"/>
      <c r="OA2" s="351"/>
      <c r="OB2" s="351"/>
      <c r="OC2" s="351"/>
      <c r="OD2" s="351"/>
      <c r="OE2" s="351"/>
      <c r="OF2" s="351"/>
      <c r="OG2" s="351"/>
      <c r="OH2" s="351"/>
      <c r="OI2" s="351"/>
      <c r="OJ2" s="351"/>
      <c r="OK2" s="351"/>
      <c r="OL2" s="351"/>
      <c r="OM2" s="351"/>
      <c r="ON2" s="351"/>
      <c r="OO2" s="351"/>
      <c r="OP2" s="351"/>
      <c r="OQ2" s="351"/>
      <c r="OR2" s="351"/>
      <c r="OS2" s="351"/>
      <c r="OT2" s="351"/>
      <c r="OU2" s="351"/>
      <c r="OV2" s="351"/>
      <c r="OW2" s="351"/>
      <c r="OX2" s="351"/>
      <c r="OY2" s="351"/>
      <c r="OZ2" s="351"/>
      <c r="PA2" s="351"/>
      <c r="PB2" s="351"/>
      <c r="PC2" s="351"/>
      <c r="PD2" s="351"/>
      <c r="PE2" s="351"/>
      <c r="PF2" s="351"/>
      <c r="PG2" s="351"/>
      <c r="PH2" s="351"/>
      <c r="PI2" s="351"/>
      <c r="PJ2" s="351"/>
      <c r="PK2" s="351"/>
      <c r="PL2" s="351"/>
      <c r="PM2" s="351"/>
      <c r="PN2" s="351"/>
      <c r="PO2" s="351"/>
      <c r="PP2" s="351"/>
      <c r="PQ2" s="351"/>
      <c r="PR2" s="351"/>
      <c r="PS2" s="351"/>
      <c r="PT2" s="351"/>
      <c r="PU2" s="351"/>
      <c r="PV2" s="351"/>
      <c r="PW2" s="351"/>
      <c r="PX2" s="351"/>
      <c r="PY2" s="351"/>
      <c r="PZ2" s="351"/>
      <c r="QA2" s="351"/>
      <c r="QB2" s="351"/>
      <c r="QC2" s="351"/>
      <c r="QD2" s="351"/>
      <c r="QE2" s="351"/>
      <c r="QF2" s="351"/>
      <c r="QG2" s="351"/>
      <c r="QH2" s="351"/>
      <c r="QI2" s="351"/>
      <c r="QJ2" s="351"/>
      <c r="QK2" s="351"/>
      <c r="QL2" s="351"/>
      <c r="QM2" s="351"/>
      <c r="QN2" s="351"/>
      <c r="QO2" s="351"/>
      <c r="QP2" s="351"/>
      <c r="QQ2" s="351"/>
      <c r="QR2" s="351"/>
      <c r="QS2" s="351"/>
      <c r="QT2" s="351"/>
      <c r="QU2" s="351"/>
      <c r="QV2" s="351"/>
      <c r="QW2" s="351"/>
      <c r="QX2" s="351"/>
      <c r="QY2" s="351"/>
      <c r="QZ2" s="351"/>
      <c r="RA2" s="351"/>
      <c r="RB2" s="351"/>
      <c r="RC2" s="351"/>
      <c r="RD2" s="351"/>
      <c r="RE2" s="351"/>
      <c r="RF2" s="351"/>
      <c r="RG2" s="351"/>
      <c r="RH2" s="351"/>
      <c r="RI2" s="351"/>
      <c r="RJ2" s="351"/>
      <c r="RK2" s="351"/>
      <c r="RL2" s="351"/>
      <c r="RM2" s="351"/>
      <c r="RN2" s="351"/>
      <c r="RO2" s="351"/>
      <c r="RP2" s="351"/>
      <c r="RQ2" s="351"/>
      <c r="RR2" s="351"/>
      <c r="RS2" s="351"/>
      <c r="RT2" s="351"/>
      <c r="RU2" s="351"/>
      <c r="RV2" s="351"/>
      <c r="RW2" s="351"/>
      <c r="RX2" s="351"/>
      <c r="RY2" s="351"/>
      <c r="RZ2" s="351"/>
      <c r="SA2" s="351"/>
      <c r="SB2" s="351"/>
      <c r="SC2" s="351"/>
      <c r="SD2" s="351"/>
      <c r="SE2" s="351"/>
      <c r="SF2" s="351"/>
      <c r="SG2" s="351"/>
      <c r="SH2" s="351"/>
      <c r="SI2" s="351"/>
      <c r="SJ2" s="351"/>
      <c r="SK2" s="351"/>
      <c r="SL2" s="351"/>
      <c r="SM2" s="351"/>
      <c r="SN2" s="351"/>
      <c r="SO2" s="351"/>
      <c r="SP2" s="351"/>
      <c r="SQ2" s="351"/>
      <c r="SR2" s="351"/>
      <c r="SS2" s="351"/>
      <c r="ST2" s="351"/>
      <c r="SU2" s="351"/>
      <c r="SV2" s="351"/>
      <c r="SW2" s="351"/>
      <c r="SX2" s="351"/>
      <c r="SY2" s="351"/>
      <c r="SZ2" s="351"/>
      <c r="TA2" s="351"/>
      <c r="TB2" s="351"/>
      <c r="TC2" s="351"/>
      <c r="TD2" s="351"/>
      <c r="TE2" s="351"/>
      <c r="TF2" s="351"/>
      <c r="TG2" s="351"/>
      <c r="TH2" s="351"/>
      <c r="TI2" s="351"/>
      <c r="TJ2" s="351"/>
      <c r="TK2" s="351"/>
      <c r="TL2" s="351"/>
      <c r="TM2" s="351"/>
      <c r="TN2" s="351"/>
      <c r="TO2" s="351"/>
      <c r="TP2" s="351"/>
      <c r="TQ2" s="351"/>
      <c r="TR2" s="351"/>
      <c r="TS2" s="351"/>
      <c r="TT2" s="351"/>
      <c r="TU2" s="351"/>
      <c r="TV2" s="351"/>
      <c r="TW2" s="351"/>
      <c r="TX2" s="351"/>
      <c r="TY2" s="351"/>
      <c r="TZ2" s="351"/>
      <c r="UA2" s="351"/>
      <c r="UB2" s="351"/>
      <c r="UC2" s="351"/>
      <c r="UD2" s="351"/>
      <c r="UE2" s="351"/>
      <c r="UF2" s="351"/>
      <c r="UG2" s="351"/>
      <c r="UH2" s="351"/>
      <c r="UI2" s="351"/>
      <c r="UJ2" s="351"/>
      <c r="UK2" s="351"/>
      <c r="UL2" s="351"/>
      <c r="UM2" s="351"/>
      <c r="UN2" s="351"/>
      <c r="UO2" s="351"/>
      <c r="UP2" s="351"/>
      <c r="UQ2" s="351"/>
      <c r="UR2" s="351"/>
      <c r="US2" s="351"/>
      <c r="UT2" s="351"/>
      <c r="UU2" s="351"/>
      <c r="UV2" s="351"/>
      <c r="UW2" s="351"/>
      <c r="UX2" s="351"/>
      <c r="UY2" s="351"/>
      <c r="UZ2" s="351"/>
      <c r="VA2" s="351"/>
      <c r="VB2" s="351"/>
      <c r="VC2" s="351"/>
      <c r="VD2" s="351"/>
      <c r="VE2" s="351"/>
      <c r="VF2" s="351"/>
      <c r="VG2" s="351"/>
      <c r="VH2" s="351"/>
      <c r="VI2" s="351"/>
      <c r="VJ2" s="351"/>
      <c r="VK2" s="351"/>
      <c r="VL2" s="351"/>
      <c r="VM2" s="351"/>
      <c r="VN2" s="351"/>
      <c r="VO2" s="351"/>
      <c r="VP2" s="351"/>
      <c r="VQ2" s="351"/>
      <c r="VR2" s="351"/>
      <c r="VS2" s="351"/>
      <c r="VT2" s="351"/>
      <c r="VU2" s="351"/>
      <c r="VV2" s="351"/>
      <c r="VW2" s="351"/>
      <c r="VX2" s="351"/>
      <c r="VY2" s="351"/>
      <c r="VZ2" s="351"/>
      <c r="WA2" s="351"/>
      <c r="WB2" s="351"/>
      <c r="WC2" s="351"/>
      <c r="WD2" s="351"/>
      <c r="WE2" s="351"/>
      <c r="WF2" s="351"/>
      <c r="WG2" s="351"/>
      <c r="WH2" s="351"/>
      <c r="WI2" s="351"/>
      <c r="WJ2" s="351"/>
      <c r="WK2" s="351"/>
      <c r="WL2" s="351"/>
      <c r="WM2" s="351"/>
      <c r="WN2" s="351"/>
      <c r="WO2" s="351"/>
      <c r="WP2" s="351"/>
      <c r="WQ2" s="351"/>
      <c r="WR2" s="351"/>
      <c r="WS2" s="351"/>
      <c r="WT2" s="351"/>
      <c r="WU2" s="351"/>
      <c r="WV2" s="351"/>
      <c r="WW2" s="351"/>
      <c r="WX2" s="351"/>
      <c r="WY2" s="351"/>
      <c r="WZ2" s="351"/>
      <c r="XA2" s="351"/>
      <c r="XB2" s="351"/>
      <c r="XC2" s="351"/>
      <c r="XD2" s="351"/>
      <c r="XE2" s="351"/>
      <c r="XF2" s="351"/>
      <c r="XG2" s="351"/>
      <c r="XH2" s="351"/>
      <c r="XI2" s="351"/>
      <c r="XJ2" s="351"/>
      <c r="XK2" s="351"/>
      <c r="XL2" s="351"/>
      <c r="XM2" s="351"/>
      <c r="XN2" s="351"/>
      <c r="XO2" s="351"/>
      <c r="XP2" s="351"/>
      <c r="XQ2" s="351"/>
      <c r="XR2" s="351"/>
      <c r="XS2" s="351"/>
      <c r="XT2" s="351"/>
      <c r="XU2" s="351"/>
      <c r="XV2" s="351"/>
      <c r="XW2" s="351"/>
      <c r="XX2" s="351"/>
      <c r="XY2" s="351"/>
      <c r="XZ2" s="351"/>
      <c r="YA2" s="351"/>
      <c r="YB2" s="351"/>
      <c r="YC2" s="351"/>
      <c r="YD2" s="351"/>
      <c r="YE2" s="351"/>
      <c r="YF2" s="351"/>
      <c r="YG2" s="351"/>
      <c r="YH2" s="351"/>
      <c r="YI2" s="351"/>
      <c r="YJ2" s="351"/>
      <c r="YK2" s="351"/>
      <c r="YL2" s="351"/>
      <c r="YM2" s="351"/>
      <c r="YN2" s="351"/>
      <c r="YO2" s="351"/>
      <c r="YP2" s="351"/>
      <c r="YQ2" s="351"/>
      <c r="YR2" s="351"/>
      <c r="YS2" s="351"/>
      <c r="YT2" s="351"/>
      <c r="YU2" s="351"/>
      <c r="YV2" s="351"/>
      <c r="YW2" s="351"/>
      <c r="YX2" s="351"/>
      <c r="YY2" s="351"/>
      <c r="YZ2" s="351"/>
      <c r="ZA2" s="351"/>
      <c r="ZB2" s="351"/>
      <c r="ZC2" s="351"/>
      <c r="ZD2" s="351"/>
      <c r="ZE2" s="351"/>
      <c r="ZF2" s="351"/>
      <c r="ZG2" s="351"/>
      <c r="ZH2" s="351"/>
      <c r="ZI2" s="351"/>
      <c r="ZJ2" s="351"/>
      <c r="ZK2" s="351"/>
      <c r="ZL2" s="351"/>
      <c r="ZM2" s="351"/>
      <c r="ZN2" s="351"/>
      <c r="ZO2" s="351"/>
      <c r="ZP2" s="351"/>
      <c r="ZQ2" s="351"/>
      <c r="ZR2" s="351"/>
      <c r="ZS2" s="351"/>
      <c r="ZT2" s="351"/>
      <c r="ZU2" s="351"/>
      <c r="ZV2" s="351"/>
      <c r="ZW2" s="351"/>
      <c r="ZX2" s="351"/>
      <c r="ZY2" s="351"/>
      <c r="ZZ2" s="351"/>
      <c r="AAA2" s="351"/>
      <c r="AAB2" s="351"/>
      <c r="AAC2" s="351"/>
      <c r="AAD2" s="351"/>
      <c r="AAE2" s="351"/>
      <c r="AAF2" s="351"/>
      <c r="AAG2" s="351"/>
      <c r="AAH2" s="351"/>
      <c r="AAI2" s="351"/>
      <c r="AAJ2" s="351"/>
      <c r="AAK2" s="351"/>
      <c r="AAL2" s="351"/>
      <c r="AAM2" s="351"/>
      <c r="AAN2" s="351"/>
      <c r="AAO2" s="351"/>
      <c r="AAP2" s="351"/>
      <c r="AAQ2" s="351"/>
      <c r="AAR2" s="351"/>
      <c r="AAS2" s="351"/>
      <c r="AAT2" s="351"/>
      <c r="AAU2" s="351"/>
      <c r="AAV2" s="351"/>
      <c r="AAW2" s="351"/>
      <c r="AAX2" s="351"/>
      <c r="AAY2" s="351"/>
      <c r="AAZ2" s="351"/>
      <c r="ABA2" s="351"/>
      <c r="ABB2" s="351"/>
      <c r="ABC2" s="351"/>
      <c r="ABD2" s="351"/>
      <c r="ABE2" s="351"/>
      <c r="ABF2" s="351"/>
      <c r="ABG2" s="351"/>
      <c r="ABH2" s="351"/>
      <c r="ABI2" s="351"/>
      <c r="ABJ2" s="351"/>
      <c r="ABK2" s="351"/>
      <c r="ABL2" s="351"/>
      <c r="ABM2" s="351"/>
      <c r="ABN2" s="351"/>
      <c r="ABO2" s="351"/>
      <c r="ABP2" s="351"/>
      <c r="ABQ2" s="351"/>
      <c r="ABR2" s="351"/>
      <c r="ABS2" s="351"/>
      <c r="ABT2" s="351"/>
      <c r="ABU2" s="351"/>
      <c r="ABV2" s="351"/>
      <c r="ABW2" s="351"/>
      <c r="ABX2" s="351"/>
      <c r="ABY2" s="351"/>
      <c r="ABZ2" s="351"/>
      <c r="ACA2" s="351"/>
      <c r="ACB2" s="351"/>
      <c r="ACC2" s="351"/>
      <c r="ACD2" s="351"/>
      <c r="ACE2" s="351"/>
      <c r="ACF2" s="351"/>
      <c r="ACG2" s="351"/>
      <c r="ACH2" s="351"/>
      <c r="ACI2" s="351"/>
      <c r="ACJ2" s="351"/>
      <c r="ACK2" s="351"/>
      <c r="ACL2" s="351"/>
      <c r="ACM2" s="351"/>
      <c r="ACN2" s="351"/>
      <c r="ACO2" s="351"/>
      <c r="ACP2" s="351"/>
      <c r="ACQ2" s="351"/>
      <c r="ACR2" s="351"/>
      <c r="ACS2" s="351"/>
      <c r="ACT2" s="351"/>
      <c r="ACU2" s="351"/>
      <c r="ACV2" s="351"/>
      <c r="ACW2" s="351"/>
      <c r="ACX2" s="351"/>
      <c r="ACY2" s="351"/>
      <c r="ACZ2" s="351"/>
      <c r="ADA2" s="351"/>
      <c r="ADB2" s="351"/>
      <c r="ADC2" s="351"/>
      <c r="ADD2" s="351"/>
      <c r="ADE2" s="351"/>
      <c r="ADF2" s="351"/>
      <c r="ADG2" s="351"/>
      <c r="ADH2" s="351"/>
      <c r="ADI2" s="351"/>
      <c r="ADJ2" s="351"/>
      <c r="ADK2" s="351"/>
      <c r="ADL2" s="351"/>
      <c r="ADM2" s="351"/>
      <c r="ADN2" s="351"/>
      <c r="ADO2" s="351"/>
      <c r="ADP2" s="351"/>
      <c r="ADQ2" s="351"/>
      <c r="ADR2" s="351"/>
      <c r="ADS2" s="351"/>
      <c r="ADT2" s="351"/>
      <c r="ADU2" s="351"/>
      <c r="ADV2" s="351"/>
      <c r="ADW2" s="351"/>
      <c r="ADX2" s="351"/>
      <c r="ADY2" s="351"/>
      <c r="ADZ2" s="351"/>
      <c r="AEA2" s="351"/>
      <c r="AEB2" s="351"/>
      <c r="AEC2" s="351"/>
      <c r="AED2" s="351"/>
      <c r="AEE2" s="351"/>
      <c r="AEF2" s="351"/>
      <c r="AEG2" s="351"/>
      <c r="AEH2" s="351"/>
      <c r="AEI2" s="351"/>
      <c r="AEJ2" s="351"/>
      <c r="AEK2" s="351"/>
      <c r="AEL2" s="351"/>
      <c r="AEM2" s="351"/>
      <c r="AEN2" s="351"/>
      <c r="AEO2" s="351"/>
      <c r="AEP2" s="351"/>
      <c r="AEQ2" s="351"/>
      <c r="AER2" s="351"/>
      <c r="AES2" s="351"/>
      <c r="AET2" s="351"/>
      <c r="AEU2" s="351"/>
      <c r="AEV2" s="351"/>
      <c r="AEW2" s="351"/>
      <c r="AEX2" s="351"/>
      <c r="AEY2" s="351"/>
      <c r="AEZ2" s="351"/>
      <c r="AFA2" s="351"/>
      <c r="AFB2" s="351"/>
      <c r="AFC2" s="351"/>
      <c r="AFD2" s="351"/>
      <c r="AFE2" s="351"/>
      <c r="AFF2" s="351"/>
      <c r="AFG2" s="351"/>
      <c r="AFH2" s="351"/>
      <c r="AFI2" s="351"/>
      <c r="AFJ2" s="351"/>
      <c r="AFK2" s="351"/>
      <c r="AFL2" s="351"/>
      <c r="AFM2" s="351"/>
      <c r="AFN2" s="351"/>
      <c r="AFO2" s="351"/>
      <c r="AFP2" s="351"/>
      <c r="AFQ2" s="351"/>
      <c r="AFR2" s="351"/>
      <c r="AFS2" s="351"/>
      <c r="AFT2" s="351"/>
      <c r="AFU2" s="351"/>
      <c r="AFV2" s="351"/>
      <c r="AFW2" s="351"/>
      <c r="AFX2" s="351"/>
      <c r="AFY2" s="351"/>
      <c r="AFZ2" s="351"/>
      <c r="AGA2" s="351"/>
      <c r="AGB2" s="351"/>
      <c r="AGC2" s="351"/>
      <c r="AGD2" s="351"/>
      <c r="AGE2" s="351"/>
      <c r="AGF2" s="351"/>
      <c r="AGG2" s="351"/>
      <c r="AGH2" s="351"/>
      <c r="AGI2" s="351"/>
      <c r="AGJ2" s="351"/>
      <c r="AGK2" s="351"/>
      <c r="AGL2" s="351"/>
      <c r="AGM2" s="351"/>
      <c r="AGN2" s="351"/>
      <c r="AGO2" s="351"/>
      <c r="AGP2" s="351"/>
      <c r="AGQ2" s="351"/>
      <c r="AGR2" s="351"/>
      <c r="AGS2" s="351"/>
      <c r="AGT2" s="351"/>
      <c r="AGU2" s="351"/>
      <c r="AGV2" s="351"/>
      <c r="AGW2" s="351"/>
      <c r="AGX2" s="351"/>
      <c r="AGY2" s="351"/>
      <c r="AGZ2" s="351"/>
      <c r="AHA2" s="351"/>
      <c r="AHB2" s="351"/>
      <c r="AHC2" s="351"/>
      <c r="AHD2" s="351"/>
      <c r="AHE2" s="351"/>
      <c r="AHF2" s="351"/>
      <c r="AHG2" s="351"/>
      <c r="AHH2" s="351"/>
      <c r="AHI2" s="351"/>
      <c r="AHJ2" s="351"/>
      <c r="AHK2" s="351"/>
      <c r="AHL2" s="351"/>
      <c r="AHM2" s="351"/>
      <c r="AHN2" s="351"/>
      <c r="AHO2" s="351"/>
      <c r="AHP2" s="351"/>
      <c r="AHQ2" s="351"/>
      <c r="AHR2" s="351"/>
      <c r="AHS2" s="351"/>
      <c r="AHT2" s="351"/>
      <c r="AHU2" s="351"/>
      <c r="AHV2" s="351"/>
      <c r="AHW2" s="351"/>
      <c r="AHX2" s="351"/>
      <c r="AHY2" s="351"/>
      <c r="AHZ2" s="351"/>
      <c r="AIA2" s="351"/>
      <c r="AIB2" s="351"/>
      <c r="AIC2" s="351"/>
      <c r="AID2" s="351"/>
      <c r="AIE2" s="351"/>
      <c r="AIF2" s="351"/>
      <c r="AIG2" s="351"/>
      <c r="AIH2" s="351"/>
      <c r="AII2" s="351"/>
      <c r="AIJ2" s="351"/>
      <c r="AIK2" s="351"/>
      <c r="AIL2" s="351"/>
      <c r="AIM2" s="351"/>
      <c r="AIN2" s="351"/>
      <c r="AIO2" s="351"/>
      <c r="AIP2" s="351"/>
      <c r="AIQ2" s="351"/>
      <c r="AIR2" s="351"/>
      <c r="AIS2" s="351"/>
      <c r="AIT2" s="351"/>
      <c r="AIU2" s="351"/>
      <c r="AIV2" s="351"/>
      <c r="AIW2" s="351"/>
      <c r="AIX2" s="351"/>
      <c r="AIY2" s="351"/>
      <c r="AIZ2" s="351"/>
      <c r="AJA2" s="351"/>
      <c r="AJB2" s="351"/>
      <c r="AJC2" s="351"/>
      <c r="AJD2" s="351"/>
      <c r="AJE2" s="351"/>
      <c r="AJF2" s="351"/>
      <c r="AJG2" s="351"/>
      <c r="AJH2" s="351"/>
      <c r="AJI2" s="351"/>
      <c r="AJJ2" s="351"/>
      <c r="AJK2" s="351"/>
      <c r="AJL2" s="351"/>
      <c r="AJM2" s="351"/>
      <c r="AJN2" s="351"/>
      <c r="AJO2" s="351"/>
      <c r="AJP2" s="351"/>
      <c r="AJQ2" s="351"/>
      <c r="AJR2" s="351"/>
      <c r="AJS2" s="351"/>
      <c r="AJT2" s="351"/>
      <c r="AJU2" s="351"/>
      <c r="AJV2" s="351"/>
      <c r="AJW2" s="351"/>
      <c r="AJX2" s="351"/>
      <c r="AJY2" s="351"/>
      <c r="AJZ2" s="351"/>
      <c r="AKA2" s="351"/>
      <c r="AKB2" s="351"/>
      <c r="AKC2" s="351"/>
      <c r="AKD2" s="351"/>
      <c r="AKE2" s="351"/>
      <c r="AKF2" s="351"/>
      <c r="AKG2" s="351"/>
      <c r="AKH2" s="351"/>
      <c r="AKI2" s="351"/>
      <c r="AKJ2" s="351"/>
      <c r="AKK2" s="351"/>
      <c r="AKL2" s="351"/>
      <c r="AKM2" s="351"/>
      <c r="AKN2" s="351"/>
      <c r="AKO2" s="351"/>
      <c r="AKP2" s="351"/>
      <c r="AKQ2" s="351"/>
      <c r="AKR2" s="351"/>
      <c r="AKS2" s="351"/>
      <c r="AKT2" s="351"/>
      <c r="AKU2" s="351"/>
      <c r="AKV2" s="351"/>
      <c r="AKW2" s="351"/>
      <c r="AKX2" s="351"/>
      <c r="AKY2" s="351"/>
      <c r="AKZ2" s="351"/>
      <c r="ALA2" s="351"/>
      <c r="ALB2" s="351"/>
      <c r="ALC2" s="351"/>
      <c r="ALD2" s="351"/>
      <c r="ALE2" s="351"/>
      <c r="ALF2" s="351"/>
      <c r="ALG2" s="351"/>
      <c r="ALH2" s="351"/>
      <c r="ALI2" s="351"/>
      <c r="ALJ2" s="351"/>
      <c r="ALK2" s="351"/>
      <c r="ALL2" s="351"/>
      <c r="ALM2" s="351"/>
      <c r="ALN2" s="351"/>
      <c r="ALO2" s="351"/>
      <c r="ALP2" s="351"/>
      <c r="ALQ2" s="351"/>
      <c r="ALR2" s="351"/>
      <c r="ALS2" s="351"/>
      <c r="ALT2" s="351"/>
      <c r="ALU2" s="351"/>
      <c r="ALV2" s="351"/>
      <c r="ALW2" s="351"/>
      <c r="ALX2" s="351"/>
      <c r="ALY2" s="351"/>
      <c r="ALZ2" s="351"/>
      <c r="AMA2" s="351"/>
      <c r="AMB2" s="351"/>
      <c r="AMC2" s="351"/>
      <c r="AMD2" s="351"/>
      <c r="AME2" s="351"/>
      <c r="AMF2" s="351"/>
      <c r="AMG2" s="351"/>
      <c r="AMH2" s="351"/>
    </row>
    <row r="3" spans="1:1022" x14ac:dyDescent="0.2">
      <c r="A3" s="22" t="s">
        <v>55</v>
      </c>
      <c r="B3" s="22"/>
      <c r="C3" s="22"/>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351"/>
      <c r="FE3" s="351"/>
      <c r="FF3" s="351"/>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X3" s="351"/>
      <c r="GY3" s="351"/>
      <c r="GZ3" s="351"/>
      <c r="HA3" s="351"/>
      <c r="HB3" s="351"/>
      <c r="HC3" s="351"/>
      <c r="HD3" s="351"/>
      <c r="HE3" s="351"/>
      <c r="HF3" s="351"/>
      <c r="HG3" s="351"/>
      <c r="HH3" s="351"/>
      <c r="HI3" s="351"/>
      <c r="HJ3" s="351"/>
      <c r="HK3" s="351"/>
      <c r="HL3" s="351"/>
      <c r="HM3" s="351"/>
      <c r="HN3" s="351"/>
      <c r="HO3" s="351"/>
      <c r="HP3" s="351"/>
      <c r="HQ3" s="351"/>
      <c r="HR3" s="351"/>
      <c r="HS3" s="351"/>
      <c r="HT3" s="351"/>
      <c r="HU3" s="351"/>
      <c r="HV3" s="351"/>
      <c r="HW3" s="351"/>
      <c r="HX3" s="351"/>
      <c r="HY3" s="351"/>
      <c r="HZ3" s="351"/>
      <c r="IA3" s="351"/>
      <c r="IB3" s="351"/>
      <c r="IC3" s="351"/>
      <c r="ID3" s="351"/>
      <c r="IE3" s="351"/>
      <c r="IF3" s="351"/>
      <c r="IG3" s="351"/>
      <c r="IH3" s="351"/>
      <c r="II3" s="351"/>
      <c r="IJ3" s="351"/>
      <c r="IK3" s="351"/>
      <c r="IL3" s="351"/>
      <c r="IM3" s="351"/>
      <c r="IN3" s="351"/>
      <c r="IO3" s="351"/>
      <c r="IP3" s="351"/>
      <c r="IQ3" s="351"/>
      <c r="IR3" s="351"/>
      <c r="IS3" s="351"/>
      <c r="IT3" s="351"/>
      <c r="IU3" s="351"/>
      <c r="IV3" s="351"/>
      <c r="IW3" s="351"/>
      <c r="IX3" s="351"/>
      <c r="IY3" s="351"/>
      <c r="IZ3" s="351"/>
      <c r="JA3" s="351"/>
      <c r="JB3" s="351"/>
      <c r="JC3" s="351"/>
      <c r="JD3" s="351"/>
      <c r="JE3" s="351"/>
      <c r="JF3" s="351"/>
      <c r="JG3" s="351"/>
      <c r="JH3" s="351"/>
      <c r="JI3" s="351"/>
      <c r="JJ3" s="351"/>
      <c r="JK3" s="351"/>
      <c r="JL3" s="351"/>
      <c r="JM3" s="351"/>
      <c r="JN3" s="351"/>
      <c r="JO3" s="351"/>
      <c r="JP3" s="351"/>
      <c r="JQ3" s="351"/>
      <c r="JR3" s="351"/>
      <c r="JS3" s="351"/>
      <c r="JT3" s="351"/>
      <c r="JU3" s="351"/>
      <c r="JV3" s="351"/>
      <c r="JW3" s="351"/>
      <c r="JX3" s="351"/>
      <c r="JY3" s="351"/>
      <c r="JZ3" s="351"/>
      <c r="KA3" s="351"/>
      <c r="KB3" s="351"/>
      <c r="KC3" s="351"/>
      <c r="KD3" s="351"/>
      <c r="KE3" s="351"/>
      <c r="KF3" s="351"/>
      <c r="KG3" s="351"/>
      <c r="KH3" s="351"/>
      <c r="KI3" s="351"/>
      <c r="KJ3" s="351"/>
      <c r="KK3" s="351"/>
      <c r="KL3" s="351"/>
      <c r="KM3" s="351"/>
      <c r="KN3" s="351"/>
      <c r="KO3" s="351"/>
      <c r="KP3" s="351"/>
      <c r="KQ3" s="351"/>
      <c r="KR3" s="351"/>
      <c r="KS3" s="351"/>
      <c r="KT3" s="351"/>
      <c r="KU3" s="351"/>
      <c r="KV3" s="351"/>
      <c r="KW3" s="351"/>
      <c r="KX3" s="351"/>
      <c r="KY3" s="351"/>
      <c r="KZ3" s="351"/>
      <c r="LA3" s="351"/>
      <c r="LB3" s="351"/>
      <c r="LC3" s="351"/>
      <c r="LD3" s="351"/>
      <c r="LE3" s="351"/>
      <c r="LF3" s="351"/>
      <c r="LG3" s="351"/>
      <c r="LH3" s="351"/>
      <c r="LI3" s="351"/>
      <c r="LJ3" s="351"/>
      <c r="LK3" s="351"/>
      <c r="LL3" s="351"/>
      <c r="LM3" s="351"/>
      <c r="LN3" s="351"/>
      <c r="LO3" s="351"/>
      <c r="LP3" s="351"/>
      <c r="LQ3" s="351"/>
      <c r="LR3" s="351"/>
      <c r="LS3" s="351"/>
      <c r="LT3" s="351"/>
      <c r="LU3" s="351"/>
      <c r="LV3" s="351"/>
      <c r="LW3" s="351"/>
      <c r="LX3" s="351"/>
      <c r="LY3" s="351"/>
      <c r="LZ3" s="351"/>
      <c r="MA3" s="351"/>
      <c r="MB3" s="351"/>
      <c r="MC3" s="351"/>
      <c r="MD3" s="351"/>
      <c r="ME3" s="351"/>
      <c r="MF3" s="351"/>
      <c r="MG3" s="351"/>
      <c r="MH3" s="351"/>
      <c r="MI3" s="351"/>
      <c r="MJ3" s="351"/>
      <c r="MK3" s="351"/>
      <c r="ML3" s="351"/>
      <c r="MM3" s="351"/>
      <c r="MN3" s="351"/>
      <c r="MO3" s="351"/>
      <c r="MP3" s="351"/>
      <c r="MQ3" s="351"/>
      <c r="MR3" s="351"/>
      <c r="MS3" s="351"/>
      <c r="MT3" s="351"/>
      <c r="MU3" s="351"/>
      <c r="MV3" s="351"/>
      <c r="MW3" s="351"/>
      <c r="MX3" s="351"/>
      <c r="MY3" s="351"/>
      <c r="MZ3" s="351"/>
      <c r="NA3" s="351"/>
      <c r="NB3" s="351"/>
      <c r="NC3" s="351"/>
      <c r="ND3" s="351"/>
      <c r="NE3" s="351"/>
      <c r="NF3" s="351"/>
      <c r="NG3" s="351"/>
      <c r="NH3" s="351"/>
      <c r="NI3" s="351"/>
      <c r="NJ3" s="351"/>
      <c r="NK3" s="351"/>
      <c r="NL3" s="351"/>
      <c r="NM3" s="351"/>
      <c r="NN3" s="351"/>
      <c r="NO3" s="351"/>
      <c r="NP3" s="351"/>
      <c r="NQ3" s="351"/>
      <c r="NR3" s="351"/>
      <c r="NS3" s="351"/>
      <c r="NT3" s="351"/>
      <c r="NU3" s="351"/>
      <c r="NV3" s="351"/>
      <c r="NW3" s="351"/>
      <c r="NX3" s="351"/>
      <c r="NY3" s="351"/>
      <c r="NZ3" s="351"/>
      <c r="OA3" s="351"/>
      <c r="OB3" s="351"/>
      <c r="OC3" s="351"/>
      <c r="OD3" s="351"/>
      <c r="OE3" s="351"/>
      <c r="OF3" s="351"/>
      <c r="OG3" s="351"/>
      <c r="OH3" s="351"/>
      <c r="OI3" s="351"/>
      <c r="OJ3" s="351"/>
      <c r="OK3" s="351"/>
      <c r="OL3" s="351"/>
      <c r="OM3" s="351"/>
      <c r="ON3" s="351"/>
      <c r="OO3" s="351"/>
      <c r="OP3" s="351"/>
      <c r="OQ3" s="351"/>
      <c r="OR3" s="351"/>
      <c r="OS3" s="351"/>
      <c r="OT3" s="351"/>
      <c r="OU3" s="351"/>
      <c r="OV3" s="351"/>
      <c r="OW3" s="351"/>
      <c r="OX3" s="351"/>
      <c r="OY3" s="351"/>
      <c r="OZ3" s="351"/>
      <c r="PA3" s="351"/>
      <c r="PB3" s="351"/>
      <c r="PC3" s="351"/>
      <c r="PD3" s="351"/>
      <c r="PE3" s="351"/>
      <c r="PF3" s="351"/>
      <c r="PG3" s="351"/>
      <c r="PH3" s="351"/>
      <c r="PI3" s="351"/>
      <c r="PJ3" s="351"/>
      <c r="PK3" s="351"/>
      <c r="PL3" s="351"/>
      <c r="PM3" s="351"/>
      <c r="PN3" s="351"/>
      <c r="PO3" s="351"/>
      <c r="PP3" s="351"/>
      <c r="PQ3" s="351"/>
      <c r="PR3" s="351"/>
      <c r="PS3" s="351"/>
      <c r="PT3" s="351"/>
      <c r="PU3" s="351"/>
      <c r="PV3" s="351"/>
      <c r="PW3" s="351"/>
      <c r="PX3" s="351"/>
      <c r="PY3" s="351"/>
      <c r="PZ3" s="351"/>
      <c r="QA3" s="351"/>
      <c r="QB3" s="351"/>
      <c r="QC3" s="351"/>
      <c r="QD3" s="351"/>
      <c r="QE3" s="351"/>
      <c r="QF3" s="351"/>
      <c r="QG3" s="351"/>
      <c r="QH3" s="351"/>
      <c r="QI3" s="351"/>
      <c r="QJ3" s="351"/>
      <c r="QK3" s="351"/>
      <c r="QL3" s="351"/>
      <c r="QM3" s="351"/>
      <c r="QN3" s="351"/>
      <c r="QO3" s="351"/>
      <c r="QP3" s="351"/>
      <c r="QQ3" s="351"/>
      <c r="QR3" s="351"/>
      <c r="QS3" s="351"/>
      <c r="QT3" s="351"/>
      <c r="QU3" s="351"/>
      <c r="QV3" s="351"/>
      <c r="QW3" s="351"/>
      <c r="QX3" s="351"/>
      <c r="QY3" s="351"/>
      <c r="QZ3" s="351"/>
      <c r="RA3" s="351"/>
      <c r="RB3" s="351"/>
      <c r="RC3" s="351"/>
      <c r="RD3" s="351"/>
      <c r="RE3" s="351"/>
      <c r="RF3" s="351"/>
      <c r="RG3" s="351"/>
      <c r="RH3" s="351"/>
      <c r="RI3" s="351"/>
      <c r="RJ3" s="351"/>
      <c r="RK3" s="351"/>
      <c r="RL3" s="351"/>
      <c r="RM3" s="351"/>
      <c r="RN3" s="351"/>
      <c r="RO3" s="351"/>
      <c r="RP3" s="351"/>
      <c r="RQ3" s="351"/>
      <c r="RR3" s="351"/>
      <c r="RS3" s="351"/>
      <c r="RT3" s="351"/>
      <c r="RU3" s="351"/>
      <c r="RV3" s="351"/>
      <c r="RW3" s="351"/>
      <c r="RX3" s="351"/>
      <c r="RY3" s="351"/>
      <c r="RZ3" s="351"/>
      <c r="SA3" s="351"/>
      <c r="SB3" s="351"/>
      <c r="SC3" s="351"/>
      <c r="SD3" s="351"/>
      <c r="SE3" s="351"/>
      <c r="SF3" s="351"/>
      <c r="SG3" s="351"/>
      <c r="SH3" s="351"/>
      <c r="SI3" s="351"/>
      <c r="SJ3" s="351"/>
      <c r="SK3" s="351"/>
      <c r="SL3" s="351"/>
      <c r="SM3" s="351"/>
      <c r="SN3" s="351"/>
      <c r="SO3" s="351"/>
      <c r="SP3" s="351"/>
      <c r="SQ3" s="351"/>
      <c r="SR3" s="351"/>
      <c r="SS3" s="351"/>
      <c r="ST3" s="351"/>
      <c r="SU3" s="351"/>
      <c r="SV3" s="351"/>
      <c r="SW3" s="351"/>
      <c r="SX3" s="351"/>
      <c r="SY3" s="351"/>
      <c r="SZ3" s="351"/>
      <c r="TA3" s="351"/>
      <c r="TB3" s="351"/>
      <c r="TC3" s="351"/>
      <c r="TD3" s="351"/>
      <c r="TE3" s="351"/>
      <c r="TF3" s="351"/>
      <c r="TG3" s="351"/>
      <c r="TH3" s="351"/>
      <c r="TI3" s="351"/>
      <c r="TJ3" s="351"/>
      <c r="TK3" s="351"/>
      <c r="TL3" s="351"/>
      <c r="TM3" s="351"/>
      <c r="TN3" s="351"/>
      <c r="TO3" s="351"/>
      <c r="TP3" s="351"/>
      <c r="TQ3" s="351"/>
      <c r="TR3" s="351"/>
      <c r="TS3" s="351"/>
      <c r="TT3" s="351"/>
      <c r="TU3" s="351"/>
      <c r="TV3" s="351"/>
      <c r="TW3" s="351"/>
      <c r="TX3" s="351"/>
      <c r="TY3" s="351"/>
      <c r="TZ3" s="351"/>
      <c r="UA3" s="351"/>
      <c r="UB3" s="351"/>
      <c r="UC3" s="351"/>
      <c r="UD3" s="351"/>
      <c r="UE3" s="351"/>
      <c r="UF3" s="351"/>
      <c r="UG3" s="351"/>
      <c r="UH3" s="351"/>
      <c r="UI3" s="351"/>
      <c r="UJ3" s="351"/>
      <c r="UK3" s="351"/>
      <c r="UL3" s="351"/>
      <c r="UM3" s="351"/>
      <c r="UN3" s="351"/>
      <c r="UO3" s="351"/>
      <c r="UP3" s="351"/>
      <c r="UQ3" s="351"/>
      <c r="UR3" s="351"/>
      <c r="US3" s="351"/>
      <c r="UT3" s="351"/>
      <c r="UU3" s="351"/>
      <c r="UV3" s="351"/>
      <c r="UW3" s="351"/>
      <c r="UX3" s="351"/>
      <c r="UY3" s="351"/>
      <c r="UZ3" s="351"/>
      <c r="VA3" s="351"/>
      <c r="VB3" s="351"/>
      <c r="VC3" s="351"/>
      <c r="VD3" s="351"/>
      <c r="VE3" s="351"/>
      <c r="VF3" s="351"/>
      <c r="VG3" s="351"/>
      <c r="VH3" s="351"/>
      <c r="VI3" s="351"/>
      <c r="VJ3" s="351"/>
      <c r="VK3" s="351"/>
      <c r="VL3" s="351"/>
      <c r="VM3" s="351"/>
      <c r="VN3" s="351"/>
      <c r="VO3" s="351"/>
      <c r="VP3" s="351"/>
      <c r="VQ3" s="351"/>
      <c r="VR3" s="351"/>
      <c r="VS3" s="351"/>
      <c r="VT3" s="351"/>
      <c r="VU3" s="351"/>
      <c r="VV3" s="351"/>
      <c r="VW3" s="351"/>
      <c r="VX3" s="351"/>
      <c r="VY3" s="351"/>
      <c r="VZ3" s="351"/>
      <c r="WA3" s="351"/>
      <c r="WB3" s="351"/>
      <c r="WC3" s="351"/>
      <c r="WD3" s="351"/>
      <c r="WE3" s="351"/>
      <c r="WF3" s="351"/>
      <c r="WG3" s="351"/>
      <c r="WH3" s="351"/>
      <c r="WI3" s="351"/>
      <c r="WJ3" s="351"/>
      <c r="WK3" s="351"/>
      <c r="WL3" s="351"/>
      <c r="WM3" s="351"/>
      <c r="WN3" s="351"/>
      <c r="WO3" s="351"/>
      <c r="WP3" s="351"/>
      <c r="WQ3" s="351"/>
      <c r="WR3" s="351"/>
      <c r="WS3" s="351"/>
      <c r="WT3" s="351"/>
      <c r="WU3" s="351"/>
      <c r="WV3" s="351"/>
      <c r="WW3" s="351"/>
      <c r="WX3" s="351"/>
      <c r="WY3" s="351"/>
      <c r="WZ3" s="351"/>
      <c r="XA3" s="351"/>
      <c r="XB3" s="351"/>
      <c r="XC3" s="351"/>
      <c r="XD3" s="351"/>
      <c r="XE3" s="351"/>
      <c r="XF3" s="351"/>
      <c r="XG3" s="351"/>
      <c r="XH3" s="351"/>
      <c r="XI3" s="351"/>
      <c r="XJ3" s="351"/>
      <c r="XK3" s="351"/>
      <c r="XL3" s="351"/>
      <c r="XM3" s="351"/>
      <c r="XN3" s="351"/>
      <c r="XO3" s="351"/>
      <c r="XP3" s="351"/>
      <c r="XQ3" s="351"/>
      <c r="XR3" s="351"/>
      <c r="XS3" s="351"/>
      <c r="XT3" s="351"/>
      <c r="XU3" s="351"/>
      <c r="XV3" s="351"/>
      <c r="XW3" s="351"/>
      <c r="XX3" s="351"/>
      <c r="XY3" s="351"/>
      <c r="XZ3" s="351"/>
      <c r="YA3" s="351"/>
      <c r="YB3" s="351"/>
      <c r="YC3" s="351"/>
      <c r="YD3" s="351"/>
      <c r="YE3" s="351"/>
      <c r="YF3" s="351"/>
      <c r="YG3" s="351"/>
      <c r="YH3" s="351"/>
      <c r="YI3" s="351"/>
      <c r="YJ3" s="351"/>
      <c r="YK3" s="351"/>
      <c r="YL3" s="351"/>
      <c r="YM3" s="351"/>
      <c r="YN3" s="351"/>
      <c r="YO3" s="351"/>
      <c r="YP3" s="351"/>
      <c r="YQ3" s="351"/>
      <c r="YR3" s="351"/>
      <c r="YS3" s="351"/>
      <c r="YT3" s="351"/>
      <c r="YU3" s="351"/>
      <c r="YV3" s="351"/>
      <c r="YW3" s="351"/>
      <c r="YX3" s="351"/>
      <c r="YY3" s="351"/>
      <c r="YZ3" s="351"/>
      <c r="ZA3" s="351"/>
      <c r="ZB3" s="351"/>
      <c r="ZC3" s="351"/>
      <c r="ZD3" s="351"/>
      <c r="ZE3" s="351"/>
      <c r="ZF3" s="351"/>
      <c r="ZG3" s="351"/>
      <c r="ZH3" s="351"/>
      <c r="ZI3" s="351"/>
      <c r="ZJ3" s="351"/>
      <c r="ZK3" s="351"/>
      <c r="ZL3" s="351"/>
      <c r="ZM3" s="351"/>
      <c r="ZN3" s="351"/>
      <c r="ZO3" s="351"/>
      <c r="ZP3" s="351"/>
      <c r="ZQ3" s="351"/>
      <c r="ZR3" s="351"/>
      <c r="ZS3" s="351"/>
      <c r="ZT3" s="351"/>
      <c r="ZU3" s="351"/>
      <c r="ZV3" s="351"/>
      <c r="ZW3" s="351"/>
      <c r="ZX3" s="351"/>
      <c r="ZY3" s="351"/>
      <c r="ZZ3" s="351"/>
      <c r="AAA3" s="351"/>
      <c r="AAB3" s="351"/>
      <c r="AAC3" s="351"/>
      <c r="AAD3" s="351"/>
      <c r="AAE3" s="351"/>
      <c r="AAF3" s="351"/>
      <c r="AAG3" s="351"/>
      <c r="AAH3" s="351"/>
      <c r="AAI3" s="351"/>
      <c r="AAJ3" s="351"/>
      <c r="AAK3" s="351"/>
      <c r="AAL3" s="351"/>
      <c r="AAM3" s="351"/>
      <c r="AAN3" s="351"/>
      <c r="AAO3" s="351"/>
      <c r="AAP3" s="351"/>
      <c r="AAQ3" s="351"/>
      <c r="AAR3" s="351"/>
      <c r="AAS3" s="351"/>
      <c r="AAT3" s="351"/>
      <c r="AAU3" s="351"/>
      <c r="AAV3" s="351"/>
      <c r="AAW3" s="351"/>
      <c r="AAX3" s="351"/>
      <c r="AAY3" s="351"/>
      <c r="AAZ3" s="351"/>
      <c r="ABA3" s="351"/>
      <c r="ABB3" s="351"/>
      <c r="ABC3" s="351"/>
      <c r="ABD3" s="351"/>
      <c r="ABE3" s="351"/>
      <c r="ABF3" s="351"/>
      <c r="ABG3" s="351"/>
      <c r="ABH3" s="351"/>
      <c r="ABI3" s="351"/>
      <c r="ABJ3" s="351"/>
      <c r="ABK3" s="351"/>
      <c r="ABL3" s="351"/>
      <c r="ABM3" s="351"/>
      <c r="ABN3" s="351"/>
      <c r="ABO3" s="351"/>
      <c r="ABP3" s="351"/>
      <c r="ABQ3" s="351"/>
      <c r="ABR3" s="351"/>
      <c r="ABS3" s="351"/>
      <c r="ABT3" s="351"/>
      <c r="ABU3" s="351"/>
      <c r="ABV3" s="351"/>
      <c r="ABW3" s="351"/>
      <c r="ABX3" s="351"/>
      <c r="ABY3" s="351"/>
      <c r="ABZ3" s="351"/>
      <c r="ACA3" s="351"/>
      <c r="ACB3" s="351"/>
      <c r="ACC3" s="351"/>
      <c r="ACD3" s="351"/>
      <c r="ACE3" s="351"/>
      <c r="ACF3" s="351"/>
      <c r="ACG3" s="351"/>
      <c r="ACH3" s="351"/>
      <c r="ACI3" s="351"/>
      <c r="ACJ3" s="351"/>
      <c r="ACK3" s="351"/>
      <c r="ACL3" s="351"/>
      <c r="ACM3" s="351"/>
      <c r="ACN3" s="351"/>
      <c r="ACO3" s="351"/>
      <c r="ACP3" s="351"/>
      <c r="ACQ3" s="351"/>
      <c r="ACR3" s="351"/>
      <c r="ACS3" s="351"/>
      <c r="ACT3" s="351"/>
      <c r="ACU3" s="351"/>
      <c r="ACV3" s="351"/>
      <c r="ACW3" s="351"/>
      <c r="ACX3" s="351"/>
      <c r="ACY3" s="351"/>
      <c r="ACZ3" s="351"/>
      <c r="ADA3" s="351"/>
      <c r="ADB3" s="351"/>
      <c r="ADC3" s="351"/>
      <c r="ADD3" s="351"/>
      <c r="ADE3" s="351"/>
      <c r="ADF3" s="351"/>
      <c r="ADG3" s="351"/>
      <c r="ADH3" s="351"/>
      <c r="ADI3" s="351"/>
      <c r="ADJ3" s="351"/>
      <c r="ADK3" s="351"/>
      <c r="ADL3" s="351"/>
      <c r="ADM3" s="351"/>
      <c r="ADN3" s="351"/>
      <c r="ADO3" s="351"/>
      <c r="ADP3" s="351"/>
      <c r="ADQ3" s="351"/>
      <c r="ADR3" s="351"/>
      <c r="ADS3" s="351"/>
      <c r="ADT3" s="351"/>
      <c r="ADU3" s="351"/>
      <c r="ADV3" s="351"/>
      <c r="ADW3" s="351"/>
      <c r="ADX3" s="351"/>
      <c r="ADY3" s="351"/>
      <c r="ADZ3" s="351"/>
      <c r="AEA3" s="351"/>
      <c r="AEB3" s="351"/>
      <c r="AEC3" s="351"/>
      <c r="AED3" s="351"/>
      <c r="AEE3" s="351"/>
      <c r="AEF3" s="351"/>
      <c r="AEG3" s="351"/>
      <c r="AEH3" s="351"/>
      <c r="AEI3" s="351"/>
      <c r="AEJ3" s="351"/>
      <c r="AEK3" s="351"/>
      <c r="AEL3" s="351"/>
      <c r="AEM3" s="351"/>
      <c r="AEN3" s="351"/>
      <c r="AEO3" s="351"/>
      <c r="AEP3" s="351"/>
      <c r="AEQ3" s="351"/>
      <c r="AER3" s="351"/>
      <c r="AES3" s="351"/>
      <c r="AET3" s="351"/>
      <c r="AEU3" s="351"/>
      <c r="AEV3" s="351"/>
      <c r="AEW3" s="351"/>
      <c r="AEX3" s="351"/>
      <c r="AEY3" s="351"/>
      <c r="AEZ3" s="351"/>
      <c r="AFA3" s="351"/>
      <c r="AFB3" s="351"/>
      <c r="AFC3" s="351"/>
      <c r="AFD3" s="351"/>
      <c r="AFE3" s="351"/>
      <c r="AFF3" s="351"/>
      <c r="AFG3" s="351"/>
      <c r="AFH3" s="351"/>
      <c r="AFI3" s="351"/>
      <c r="AFJ3" s="351"/>
      <c r="AFK3" s="351"/>
      <c r="AFL3" s="351"/>
      <c r="AFM3" s="351"/>
      <c r="AFN3" s="351"/>
      <c r="AFO3" s="351"/>
      <c r="AFP3" s="351"/>
      <c r="AFQ3" s="351"/>
      <c r="AFR3" s="351"/>
      <c r="AFS3" s="351"/>
      <c r="AFT3" s="351"/>
      <c r="AFU3" s="351"/>
      <c r="AFV3" s="351"/>
      <c r="AFW3" s="351"/>
      <c r="AFX3" s="351"/>
      <c r="AFY3" s="351"/>
      <c r="AFZ3" s="351"/>
      <c r="AGA3" s="351"/>
      <c r="AGB3" s="351"/>
      <c r="AGC3" s="351"/>
      <c r="AGD3" s="351"/>
      <c r="AGE3" s="351"/>
      <c r="AGF3" s="351"/>
      <c r="AGG3" s="351"/>
      <c r="AGH3" s="351"/>
      <c r="AGI3" s="351"/>
      <c r="AGJ3" s="351"/>
      <c r="AGK3" s="351"/>
      <c r="AGL3" s="351"/>
      <c r="AGM3" s="351"/>
      <c r="AGN3" s="351"/>
      <c r="AGO3" s="351"/>
      <c r="AGP3" s="351"/>
      <c r="AGQ3" s="351"/>
      <c r="AGR3" s="351"/>
      <c r="AGS3" s="351"/>
      <c r="AGT3" s="351"/>
      <c r="AGU3" s="351"/>
      <c r="AGV3" s="351"/>
      <c r="AGW3" s="351"/>
      <c r="AGX3" s="351"/>
      <c r="AGY3" s="351"/>
      <c r="AGZ3" s="351"/>
      <c r="AHA3" s="351"/>
      <c r="AHB3" s="351"/>
      <c r="AHC3" s="351"/>
      <c r="AHD3" s="351"/>
      <c r="AHE3" s="351"/>
      <c r="AHF3" s="351"/>
      <c r="AHG3" s="351"/>
      <c r="AHH3" s="351"/>
      <c r="AHI3" s="351"/>
      <c r="AHJ3" s="351"/>
      <c r="AHK3" s="351"/>
      <c r="AHL3" s="351"/>
      <c r="AHM3" s="351"/>
      <c r="AHN3" s="351"/>
      <c r="AHO3" s="351"/>
      <c r="AHP3" s="351"/>
      <c r="AHQ3" s="351"/>
      <c r="AHR3" s="351"/>
      <c r="AHS3" s="351"/>
      <c r="AHT3" s="351"/>
      <c r="AHU3" s="351"/>
      <c r="AHV3" s="351"/>
      <c r="AHW3" s="351"/>
      <c r="AHX3" s="351"/>
      <c r="AHY3" s="351"/>
      <c r="AHZ3" s="351"/>
      <c r="AIA3" s="351"/>
      <c r="AIB3" s="351"/>
      <c r="AIC3" s="351"/>
      <c r="AID3" s="351"/>
      <c r="AIE3" s="351"/>
      <c r="AIF3" s="351"/>
      <c r="AIG3" s="351"/>
      <c r="AIH3" s="351"/>
      <c r="AII3" s="351"/>
      <c r="AIJ3" s="351"/>
      <c r="AIK3" s="351"/>
      <c r="AIL3" s="351"/>
      <c r="AIM3" s="351"/>
      <c r="AIN3" s="351"/>
      <c r="AIO3" s="351"/>
      <c r="AIP3" s="351"/>
      <c r="AIQ3" s="351"/>
      <c r="AIR3" s="351"/>
      <c r="AIS3" s="351"/>
      <c r="AIT3" s="351"/>
      <c r="AIU3" s="351"/>
      <c r="AIV3" s="351"/>
      <c r="AIW3" s="351"/>
      <c r="AIX3" s="351"/>
      <c r="AIY3" s="351"/>
      <c r="AIZ3" s="351"/>
      <c r="AJA3" s="351"/>
      <c r="AJB3" s="351"/>
      <c r="AJC3" s="351"/>
      <c r="AJD3" s="351"/>
      <c r="AJE3" s="351"/>
      <c r="AJF3" s="351"/>
      <c r="AJG3" s="351"/>
      <c r="AJH3" s="351"/>
      <c r="AJI3" s="351"/>
      <c r="AJJ3" s="351"/>
      <c r="AJK3" s="351"/>
      <c r="AJL3" s="351"/>
      <c r="AJM3" s="351"/>
      <c r="AJN3" s="351"/>
      <c r="AJO3" s="351"/>
      <c r="AJP3" s="351"/>
      <c r="AJQ3" s="351"/>
      <c r="AJR3" s="351"/>
      <c r="AJS3" s="351"/>
      <c r="AJT3" s="351"/>
      <c r="AJU3" s="351"/>
      <c r="AJV3" s="351"/>
      <c r="AJW3" s="351"/>
      <c r="AJX3" s="351"/>
      <c r="AJY3" s="351"/>
      <c r="AJZ3" s="351"/>
      <c r="AKA3" s="351"/>
      <c r="AKB3" s="351"/>
      <c r="AKC3" s="351"/>
      <c r="AKD3" s="351"/>
      <c r="AKE3" s="351"/>
      <c r="AKF3" s="351"/>
      <c r="AKG3" s="351"/>
      <c r="AKH3" s="351"/>
      <c r="AKI3" s="351"/>
      <c r="AKJ3" s="351"/>
      <c r="AKK3" s="351"/>
      <c r="AKL3" s="351"/>
      <c r="AKM3" s="351"/>
      <c r="AKN3" s="351"/>
      <c r="AKO3" s="351"/>
      <c r="AKP3" s="351"/>
      <c r="AKQ3" s="351"/>
      <c r="AKR3" s="351"/>
      <c r="AKS3" s="351"/>
      <c r="AKT3" s="351"/>
      <c r="AKU3" s="351"/>
      <c r="AKV3" s="351"/>
      <c r="AKW3" s="351"/>
      <c r="AKX3" s="351"/>
      <c r="AKY3" s="351"/>
      <c r="AKZ3" s="351"/>
      <c r="ALA3" s="351"/>
      <c r="ALB3" s="351"/>
      <c r="ALC3" s="351"/>
      <c r="ALD3" s="351"/>
      <c r="ALE3" s="351"/>
      <c r="ALF3" s="351"/>
      <c r="ALG3" s="351"/>
      <c r="ALH3" s="351"/>
      <c r="ALI3" s="351"/>
      <c r="ALJ3" s="351"/>
      <c r="ALK3" s="351"/>
      <c r="ALL3" s="351"/>
      <c r="ALM3" s="351"/>
      <c r="ALN3" s="351"/>
      <c r="ALO3" s="351"/>
      <c r="ALP3" s="351"/>
      <c r="ALQ3" s="351"/>
      <c r="ALR3" s="351"/>
      <c r="ALS3" s="351"/>
      <c r="ALT3" s="351"/>
      <c r="ALU3" s="351"/>
      <c r="ALV3" s="351"/>
      <c r="ALW3" s="351"/>
      <c r="ALX3" s="351"/>
      <c r="ALY3" s="351"/>
      <c r="ALZ3" s="351"/>
      <c r="AMA3" s="351"/>
      <c r="AMB3" s="351"/>
      <c r="AMC3" s="351"/>
      <c r="AMD3" s="351"/>
      <c r="AME3" s="351"/>
      <c r="AMF3" s="351"/>
      <c r="AMG3" s="351"/>
      <c r="AMH3" s="351"/>
    </row>
    <row r="5" spans="1:1022" s="44" customFormat="1" x14ac:dyDescent="0.2">
      <c r="A5" s="42"/>
      <c r="B5" s="43" t="s">
        <v>42</v>
      </c>
      <c r="C5" s="43" t="s">
        <v>43</v>
      </c>
    </row>
    <row r="6" spans="1:1022" x14ac:dyDescent="0.2">
      <c r="A6" s="45" t="s">
        <v>56</v>
      </c>
      <c r="B6" s="73">
        <v>0.92700000000000005</v>
      </c>
      <c r="C6" s="73">
        <v>0.86</v>
      </c>
      <c r="D6" s="351"/>
      <c r="E6" s="351"/>
      <c r="F6" s="351"/>
      <c r="G6" s="351"/>
    </row>
    <row r="7" spans="1:1022" x14ac:dyDescent="0.2">
      <c r="A7" s="46" t="s">
        <v>57</v>
      </c>
      <c r="B7" s="76">
        <v>0.747</v>
      </c>
      <c r="C7" s="76">
        <v>0.75</v>
      </c>
      <c r="D7" s="351"/>
      <c r="E7" s="351"/>
      <c r="F7" s="351"/>
      <c r="G7" s="351"/>
    </row>
    <row r="8" spans="1:1022" x14ac:dyDescent="0.2">
      <c r="A8" s="46" t="s">
        <v>58</v>
      </c>
      <c r="B8" s="78">
        <v>0.61399999999999999</v>
      </c>
      <c r="C8" s="78">
        <v>0.61899999999999999</v>
      </c>
      <c r="D8" s="351"/>
      <c r="E8" s="351"/>
      <c r="F8" s="351"/>
      <c r="G8" s="351"/>
    </row>
    <row r="9" spans="1:1022" x14ac:dyDescent="0.2">
      <c r="A9" s="46" t="s">
        <v>59</v>
      </c>
      <c r="B9" s="78">
        <v>0.58399999999999996</v>
      </c>
      <c r="C9" s="78">
        <v>0.57799999999999996</v>
      </c>
      <c r="D9" s="351"/>
      <c r="E9" s="351"/>
      <c r="F9" s="351"/>
      <c r="G9" s="351"/>
    </row>
    <row r="10" spans="1:1022" x14ac:dyDescent="0.2">
      <c r="A10" s="47" t="s">
        <v>60</v>
      </c>
      <c r="B10" s="48">
        <v>0.46200000000000002</v>
      </c>
      <c r="C10" s="48">
        <v>0.51</v>
      </c>
      <c r="D10" s="351"/>
      <c r="E10" s="351"/>
      <c r="F10" s="351"/>
      <c r="G10" s="351"/>
    </row>
    <row r="11" spans="1:1022" x14ac:dyDescent="0.2">
      <c r="A11" s="49" t="s">
        <v>61</v>
      </c>
      <c r="B11" s="31">
        <v>0.64600000000000002</v>
      </c>
      <c r="C11" s="50">
        <v>0.65700000000000003</v>
      </c>
      <c r="D11" s="351"/>
      <c r="E11" s="351"/>
      <c r="F11" s="351"/>
      <c r="G11" s="351"/>
    </row>
    <row r="12" spans="1:1022" x14ac:dyDescent="0.2">
      <c r="A12" s="351"/>
      <c r="B12" s="351"/>
      <c r="C12" s="351"/>
      <c r="D12" s="351"/>
      <c r="E12" s="351"/>
      <c r="F12" s="351"/>
      <c r="G12" s="351"/>
    </row>
    <row r="13" spans="1:1022" ht="14.1" customHeight="1" x14ac:dyDescent="0.2">
      <c r="A13" s="382" t="s">
        <v>451</v>
      </c>
      <c r="B13" s="382"/>
      <c r="C13" s="382"/>
      <c r="D13" s="382"/>
      <c r="E13" s="351"/>
      <c r="F13" s="351"/>
      <c r="G13" s="351"/>
    </row>
    <row r="14" spans="1:1022" x14ac:dyDescent="0.2">
      <c r="A14" s="22" t="s">
        <v>452</v>
      </c>
      <c r="B14" s="22"/>
      <c r="C14" s="22"/>
      <c r="D14" s="351"/>
      <c r="E14" s="351"/>
      <c r="F14" s="351"/>
      <c r="G14" s="351"/>
    </row>
    <row r="15" spans="1:1022" ht="14.25" customHeight="1" x14ac:dyDescent="0.2">
      <c r="A15" s="378" t="s">
        <v>467</v>
      </c>
      <c r="B15" s="378"/>
      <c r="C15" s="378"/>
      <c r="D15" s="351"/>
      <c r="E15" s="351"/>
      <c r="F15" s="351"/>
      <c r="G15" s="351"/>
    </row>
    <row r="16" spans="1:1022" x14ac:dyDescent="0.2">
      <c r="A16" s="379"/>
      <c r="B16" s="379"/>
      <c r="C16" s="379"/>
    </row>
    <row r="17" spans="1:3" x14ac:dyDescent="0.2">
      <c r="A17" s="379"/>
      <c r="B17" s="379"/>
      <c r="C17" s="379"/>
    </row>
  </sheetData>
  <mergeCells count="2">
    <mergeCell ref="A13:D13"/>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&amp;L&amp;12INJEP&amp;C&amp;12OCCITANIE&amp;R&amp;12FICHE RÉGIONALE DU SPORT 2019</oddHeader>
    <oddFooter>&amp;CPage &amp;P de &amp;N</oddFooter>
  </headerFooter>
</worksheet>
</file>

<file path=docProps/app.xml><?xml version="1.0" encoding="utf-8"?>
<Properties xmlns="http://schemas.openxmlformats.org/officeDocument/2006/extended-properties" xmlns:vt="http://schemas.openxmlformats.org/officeDocument/2006/docPropsVTypes">
  <TotalTime>3</TotalTime>
  <Application>Microsoft Excel</Application>
  <DocSecurity>0</DocSecurity>
  <ScaleCrop>false</ScaleCrop>
  <HeadingPairs>
    <vt:vector size="4" baseType="variant">
      <vt:variant>
        <vt:lpstr>Feuilles de calcul</vt:lpstr>
      </vt:variant>
      <vt:variant>
        <vt:i4>27</vt:i4>
      </vt:variant>
      <vt:variant>
        <vt:lpstr>Plages nommées</vt:lpstr>
      </vt:variant>
      <vt:variant>
        <vt:i4>43</vt:i4>
      </vt:variant>
    </vt:vector>
  </HeadingPairs>
  <TitlesOfParts>
    <vt:vector size="70" baseType="lpstr">
      <vt:lpstr>Sommaire</vt:lpstr>
      <vt:lpstr>Méthodologie</vt:lpstr>
      <vt:lpstr>0.1</vt:lpstr>
      <vt:lpstr>0.2</vt:lpstr>
      <vt:lpstr>0.3</vt:lpstr>
      <vt:lpstr>0.4</vt:lpstr>
      <vt:lpstr>1.1.1</vt:lpstr>
      <vt:lpstr>1.1.2</vt:lpstr>
      <vt:lpstr>1.1.3</vt:lpstr>
      <vt:lpstr>1.1.4</vt:lpstr>
      <vt:lpstr>1.1.5</vt:lpstr>
      <vt:lpstr>1.1.6</vt:lpstr>
      <vt:lpstr>1.1.7</vt:lpstr>
      <vt:lpstr>1.1.8</vt:lpstr>
      <vt:lpstr>1.1.9</vt:lpstr>
      <vt:lpstr>1.1.10</vt:lpstr>
      <vt:lpstr>1.1.11</vt:lpstr>
      <vt:lpstr>1.1.12</vt:lpstr>
      <vt:lpstr>1.1.13</vt:lpstr>
      <vt:lpstr>1.2.1</vt:lpstr>
      <vt:lpstr>1.2.2</vt:lpstr>
      <vt:lpstr>1.2.3</vt:lpstr>
      <vt:lpstr>1.2.4</vt:lpstr>
      <vt:lpstr>2.</vt:lpstr>
      <vt:lpstr>3.</vt:lpstr>
      <vt:lpstr>4.</vt:lpstr>
      <vt:lpstr>5.</vt:lpstr>
      <vt:lpstr>'0.1'!Impression_des_titres</vt:lpstr>
      <vt:lpstr>'0.2'!Impression_des_titres</vt:lpstr>
      <vt:lpstr>'0.3'!Impression_des_titres</vt:lpstr>
      <vt:lpstr>'0.4'!Impression_des_titres</vt:lpstr>
      <vt:lpstr>'1.2.1'!Impression_des_titres</vt:lpstr>
      <vt:lpstr>'1.2.4'!Impression_des_titres</vt:lpstr>
      <vt:lpstr>'2.'!Impression_des_titres</vt:lpstr>
      <vt:lpstr>'3.'!Impression_des_titres</vt:lpstr>
      <vt:lpstr>'4.'!Impression_des_titres</vt:lpstr>
      <vt:lpstr>'5.'!Impression_des_titres</vt:lpstr>
      <vt:lpstr>'0.1'!Print_Area_0</vt:lpstr>
      <vt:lpstr>'0.2'!Print_Area_0</vt:lpstr>
      <vt:lpstr>'0.3'!Print_Area_0</vt:lpstr>
      <vt:lpstr>'0.4'!Print_Area_0</vt:lpstr>
      <vt:lpstr>'1.1.1'!Print_Area_0</vt:lpstr>
      <vt:lpstr>Sommaire!Print_Area_0</vt:lpstr>
      <vt:lpstr>'0.1'!Zone_d_impression</vt:lpstr>
      <vt:lpstr>'0.2'!Zone_d_impression</vt:lpstr>
      <vt:lpstr>'0.3'!Zone_d_impression</vt:lpstr>
      <vt:lpstr>'0.4'!Zone_d_impression</vt:lpstr>
      <vt:lpstr>'1.1.1'!Zone_d_impression</vt:lpstr>
      <vt:lpstr>'1.1.10'!Zone_d_impression</vt:lpstr>
      <vt:lpstr>'1.1.11'!Zone_d_impression</vt:lpstr>
      <vt:lpstr>'1.1.12'!Zone_d_impression</vt:lpstr>
      <vt:lpstr>'1.1.13'!Zone_d_impression</vt:lpstr>
      <vt:lpstr>'1.1.2'!Zone_d_impression</vt:lpstr>
      <vt:lpstr>'1.1.3'!Zone_d_impression</vt:lpstr>
      <vt:lpstr>'1.1.4'!Zone_d_impression</vt:lpstr>
      <vt:lpstr>'1.1.5'!Zone_d_impression</vt:lpstr>
      <vt:lpstr>'1.1.6'!Zone_d_impression</vt:lpstr>
      <vt:lpstr>'1.1.7'!Zone_d_impression</vt:lpstr>
      <vt:lpstr>'1.1.8'!Zone_d_impression</vt:lpstr>
      <vt:lpstr>'1.1.9'!Zone_d_impression</vt:lpstr>
      <vt:lpstr>'1.2.1'!Zone_d_impression</vt:lpstr>
      <vt:lpstr>'1.2.2'!Zone_d_impression</vt:lpstr>
      <vt:lpstr>'1.2.3'!Zone_d_impression</vt:lpstr>
      <vt:lpstr>'1.2.4'!Zone_d_impression</vt:lpstr>
      <vt:lpstr>'2.'!Zone_d_impression</vt:lpstr>
      <vt:lpstr>'3.'!Zone_d_impression</vt:lpstr>
      <vt:lpstr>'4.'!Zone_d_impression</vt:lpstr>
      <vt:lpstr>'5.'!Zone_d_impression</vt:lpstr>
      <vt:lpstr>Méthodologie!Zone_d_impression</vt:lpstr>
      <vt:lpstr>Sommaire!Zone_d_impression</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FOIRIEN, Renaud (DJEPVA/DJEPVA MEOS)</dc:creator>
  <cp:lastModifiedBy>DIETSCH, Bruno (DJEPVA/INJEP/MEDES)</cp:lastModifiedBy>
  <cp:revision>4</cp:revision>
  <cp:lastPrinted>2019-07-12T20:32:15Z</cp:lastPrinted>
  <dcterms:created xsi:type="dcterms:W3CDTF">2018-07-31T14:50:06Z</dcterms:created>
  <dcterms:modified xsi:type="dcterms:W3CDTF">2020-04-07T09:59:14Z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Ministères Chargés des Affaires Sociales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