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/>
  <mc:AlternateContent xmlns:mc="http://schemas.openxmlformats.org/markup-compatibility/2006">
    <mc:Choice Requires="x15">
      <x15ac:absPath xmlns:x15ac="http://schemas.microsoft.com/office/spreadsheetml/2010/11/ac" url="/Users/mautain/Desktop/"/>
    </mc:Choice>
  </mc:AlternateContent>
  <xr:revisionPtr revIDLastSave="0" documentId="13_ncr:1_{17358CE5-8668-E446-8BDC-866460E92FBD}" xr6:coauthVersionLast="47" xr6:coauthVersionMax="47" xr10:uidLastSave="{00000000-0000-0000-0000-000000000000}"/>
  <bookViews>
    <workbookView xWindow="720" yWindow="1120" windowWidth="39180" windowHeight="16420" tabRatio="598" xr2:uid="{00000000-000D-0000-FFFF-FFFF00000000}"/>
  </bookViews>
  <sheets>
    <sheet name="Sommaire" sheetId="44" r:id="rId1"/>
    <sheet name="I1_1" sheetId="1" r:id="rId2"/>
    <sheet name="I1_2" sheetId="2" r:id="rId3"/>
    <sheet name="I1_3_DEP" sheetId="3" r:id="rId4"/>
    <sheet name="I1_3_REG" sheetId="4" r:id="rId5"/>
    <sheet name="I1_4" sheetId="5" r:id="rId6"/>
    <sheet name="I1_5" sheetId="6" r:id="rId7"/>
    <sheet name="I1_6" sheetId="7" r:id="rId8"/>
    <sheet name="I1_7" sheetId="8" r:id="rId9"/>
    <sheet name="I1_8" sheetId="9" r:id="rId10"/>
    <sheet name="I1_9" sheetId="10" r:id="rId11"/>
    <sheet name="I1_11" sheetId="11" r:id="rId12"/>
    <sheet name="I1_12" sheetId="12" r:id="rId13"/>
    <sheet name="I2_1" sheetId="13" r:id="rId14"/>
    <sheet name="I2_2" sheetId="39" r:id="rId15"/>
    <sheet name="I2_3" sheetId="14" r:id="rId16"/>
    <sheet name="I2_4" sheetId="42" r:id="rId17"/>
    <sheet name="I3_1" sheetId="43" r:id="rId18"/>
    <sheet name="I3_2" sheetId="45" r:id="rId19"/>
    <sheet name="I3_2b" sheetId="49" r:id="rId20"/>
    <sheet name="I4_1" sheetId="47" r:id="rId21"/>
    <sheet name="I4_2" sheetId="17" r:id="rId22"/>
    <sheet name="I4_3" sheetId="18" r:id="rId23"/>
    <sheet name="I4_4" sheetId="19" r:id="rId24"/>
    <sheet name="I4_5" sheetId="20" r:id="rId25"/>
    <sheet name="I4_6" sheetId="21" r:id="rId26"/>
    <sheet name="I4_7" sheetId="22" r:id="rId27"/>
    <sheet name="I4_8" sheetId="23" r:id="rId28"/>
    <sheet name="I4_9" sheetId="24" r:id="rId29"/>
    <sheet name="I4_10" sheetId="25" r:id="rId30"/>
    <sheet name="I4_11" sheetId="26" r:id="rId31"/>
    <sheet name="I4_12" sheetId="27" r:id="rId32"/>
    <sheet name="I4_13" sheetId="28" r:id="rId33"/>
    <sheet name="I4_14_1" sheetId="29" r:id="rId34"/>
    <sheet name="I4_14_2" sheetId="30" r:id="rId35"/>
    <sheet name="I4_16" sheetId="31" r:id="rId36"/>
    <sheet name="I5_1" sheetId="32" r:id="rId37"/>
    <sheet name="I5_2" sheetId="33" r:id="rId38"/>
    <sheet name="I5_3" sheetId="34" r:id="rId39"/>
    <sheet name="I5_4" sheetId="35" r:id="rId40"/>
    <sheet name="I6_1" sheetId="36" r:id="rId41"/>
  </sheets>
  <definedNames>
    <definedName name="INDICI1_1">I1_1!$B$4:$E$34</definedName>
    <definedName name="INDICI1_11">I1_11!$B$4:$D$8</definedName>
    <definedName name="INDICI1_12">I1_12!$B$3:$D$11</definedName>
    <definedName name="INDICI1_2">I1_2!$B$4:$E$4</definedName>
    <definedName name="INDICI1_3_DEPARTEMENT">I1_3_DEP!$A$4:$C$102</definedName>
    <definedName name="INDICI1_3_REGION">I1_3_REG!$A$4:$F$19</definedName>
    <definedName name="INDICI1_4">I1_4!$B$4:$C$42</definedName>
    <definedName name="INDICI1_5">I1_5!$B$4:$D$9</definedName>
    <definedName name="INDICI1_6">I1_6!$B$5:$D$6</definedName>
    <definedName name="INDICI1_7">I1_7!$A$5:$B$11</definedName>
    <definedName name="INDICI1_8">I1_8!$A$5:$C$24</definedName>
    <definedName name="INDICI1_9">I1_9!$B$4:$D$5</definedName>
    <definedName name="INDICI2_1">I2_1!$B$4:$D$9</definedName>
    <definedName name="INDICI2_2">I2_2!$B$4:$D$11</definedName>
    <definedName name="INDICI2_3">I2_3!$B$6:$F$16</definedName>
    <definedName name="INDICI2_4">#REF!</definedName>
    <definedName name="INDICI4_1">#REF!</definedName>
    <definedName name="INDICI4_10">I4_10!$A$5:$C$26</definedName>
    <definedName name="INDICI4_11">I4_11!$B$5:$C$18</definedName>
    <definedName name="INDICI4_12">I4_12!$A$4:$C$30</definedName>
    <definedName name="INDICI4_13">I4_13!#REF!</definedName>
    <definedName name="INDICI4_14_1">I4_14_1!$A$5:$D$21</definedName>
    <definedName name="INDICI4_14_2">I4_14_2!#REF!</definedName>
    <definedName name="INDICI4_16">I4_16!$A$5:$B$7</definedName>
    <definedName name="INDICI4_2">I4_2!$A$5:$B$6</definedName>
    <definedName name="INDICI4_3">I4_3!$A$4:$C$18</definedName>
    <definedName name="INDICI4_4">I4_4!$A$4:$C$16</definedName>
    <definedName name="INDICI4_5">I4_5!$B$4:$E$47</definedName>
    <definedName name="INDICI4_6">I4_6!$D$4:$F$12</definedName>
    <definedName name="INDICI4_7">I4_7!$C$5:$E$14</definedName>
    <definedName name="INDICI4_8">I4_8!$B$5:$D$13</definedName>
    <definedName name="INDICI4_9">I4_9!$B$6:$D$16</definedName>
    <definedName name="INDICI5_1">I5_1!$A$4:$C$10</definedName>
    <definedName name="INDICI5_2">I5_2!$A$4:$C$8</definedName>
    <definedName name="INDICI5_3">I5_3!$A$5:$C$9</definedName>
    <definedName name="INDICI5_4">I5_4!$A$5:$C$9</definedName>
    <definedName name="INDICI6_1">I6_1!#REF!</definedName>
    <definedName name="INDICI7_1">#REF!</definedName>
    <definedName name="INDICI7_2">#REF!</definedName>
    <definedName name="INDICI7_3">#REF!</definedName>
    <definedName name="_xlnm.Print_Area" localSheetId="1">I1_1!$A$3:$E$41</definedName>
    <definedName name="_xlnm.Print_Area" localSheetId="11">I1_11!$A$3:$I$14</definedName>
    <definedName name="_xlnm.Print_Area" localSheetId="12">I1_12!$A$3:$I$16</definedName>
    <definedName name="_xlnm.Print_Area" localSheetId="2">I1_2!$A$3:$E$5</definedName>
    <definedName name="_xlnm.Print_Area" localSheetId="3">I1_3_DEP!$A$3:$E$105</definedName>
    <definedName name="_xlnm.Print_Area" localSheetId="4">I1_3_REG!$A$3:$G$25</definedName>
    <definedName name="_xlnm.Print_Area" localSheetId="5">I1_4!$A$3:$I$42</definedName>
    <definedName name="_xlnm.Print_Area" localSheetId="6">I1_5!$A$3:$I$14</definedName>
    <definedName name="_xlnm.Print_Area" localSheetId="7">I1_6!$A$3:$I$16</definedName>
    <definedName name="_xlnm.Print_Area" localSheetId="8">I1_7!$A$3:$F$16</definedName>
    <definedName name="_xlnm.Print_Area" localSheetId="9">I1_8!$A$3:$E$41</definedName>
    <definedName name="_xlnm.Print_Area" localSheetId="10">I1_9!$A$3:$I$11</definedName>
    <definedName name="_xlnm.Print_Area" localSheetId="13">I2_1!$A$3:$H$13</definedName>
    <definedName name="_xlnm.Print_Area" localSheetId="14">I2_2!$A$3:$H$15</definedName>
    <definedName name="_xlnm.Print_Area" localSheetId="15">I2_3!$A$3:$G$25</definedName>
    <definedName name="_xlnm.Print_Area" localSheetId="16">I2_4!$A$3:$E$26</definedName>
    <definedName name="_xlnm.Print_Area" localSheetId="17">I3_1!$A$3:$J$13</definedName>
    <definedName name="_xlnm.Print_Area" localSheetId="18">I3_2!$A$3:$F$40</definedName>
    <definedName name="_xlnm.Print_Area" localSheetId="20">I4_1!$A$3:$F$8</definedName>
    <definedName name="_xlnm.Print_Area" localSheetId="29">I4_10!$A$3:$D$33</definedName>
    <definedName name="_xlnm.Print_Area" localSheetId="30">I4_11!$A$3:$E$24</definedName>
    <definedName name="_xlnm.Print_Area" localSheetId="31">I4_12!$A$3:$E$36</definedName>
    <definedName name="_xlnm.Print_Area" localSheetId="32">I4_13!$A$3:$J$12</definedName>
    <definedName name="_xlnm.Print_Area" localSheetId="33">I4_14_1!$A$3:$E$44</definedName>
    <definedName name="_xlnm.Print_Area" localSheetId="34">I4_14_2!$A$3:$E$44</definedName>
    <definedName name="_xlnm.Print_Area" localSheetId="35">I4_16!$A$3:$G$12</definedName>
    <definedName name="_xlnm.Print_Area" localSheetId="21">I4_2!$A$3:$H$11</definedName>
    <definedName name="_xlnm.Print_Area" localSheetId="22">I4_3!$A$3:$E$28</definedName>
    <definedName name="_xlnm.Print_Area" localSheetId="23">I4_4!$A$3:$D$25</definedName>
    <definedName name="_xlnm.Print_Area" localSheetId="24">I4_5!$A$3:$F$23</definedName>
    <definedName name="_xlnm.Print_Area" localSheetId="25">I4_6!$B$3:$H$23</definedName>
    <definedName name="_xlnm.Print_Area" localSheetId="26">I4_7!$A$3:$G$24</definedName>
    <definedName name="_xlnm.Print_Area" localSheetId="27">I4_8!$A$3:$K$13</definedName>
    <definedName name="_xlnm.Print_Area" localSheetId="28">I4_9!$A$3:$K$14</definedName>
    <definedName name="_xlnm.Print_Area" localSheetId="36">I5_1!$A$3:$E$16</definedName>
    <definedName name="_xlnm.Print_Area" localSheetId="37">I5_2!$A$3:$E$13</definedName>
    <definedName name="_xlnm.Print_Area" localSheetId="38">I5_3!$A$3:$G$15</definedName>
    <definedName name="_xlnm.Print_Area" localSheetId="39">I5_4!$A$3:$F$16</definedName>
    <definedName name="_xlnm.Print_Area" localSheetId="40">I6_1!$A$3:$F$31</definedName>
    <definedName name="_xlnm.Print_Area" localSheetId="0">Sommaire!$A$1:$D$48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3" l="1"/>
  <c r="D18" i="13" l="1"/>
  <c r="E13" i="49" l="1"/>
  <c r="E13" i="45"/>
  <c r="E9" i="7"/>
  <c r="K7" i="7"/>
  <c r="D9" i="7"/>
  <c r="C9" i="7"/>
  <c r="D44" i="45" l="1"/>
  <c r="C44" i="45"/>
  <c r="E42" i="45"/>
  <c r="E43" i="45"/>
  <c r="E32" i="45"/>
  <c r="E33" i="45"/>
  <c r="E34" i="45"/>
  <c r="E35" i="45"/>
  <c r="E36" i="45"/>
  <c r="E37" i="45"/>
  <c r="E38" i="45"/>
  <c r="E39" i="45"/>
  <c r="E40" i="45"/>
  <c r="E31" i="45"/>
  <c r="E29" i="45"/>
  <c r="E27" i="45"/>
  <c r="E17" i="45"/>
  <c r="E18" i="45"/>
  <c r="E19" i="45"/>
  <c r="E20" i="45"/>
  <c r="E21" i="45"/>
  <c r="E22" i="45"/>
  <c r="E23" i="45"/>
  <c r="E16" i="45"/>
  <c r="E12" i="45"/>
  <c r="E11" i="45"/>
  <c r="E6" i="45"/>
  <c r="E7" i="45"/>
  <c r="E8" i="45"/>
  <c r="E9" i="45"/>
  <c r="E5" i="45"/>
  <c r="E44" i="45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5" i="4"/>
  <c r="C20" i="4"/>
  <c r="B20" i="4"/>
  <c r="D20" i="4" s="1"/>
  <c r="D44" i="2"/>
  <c r="C44" i="2"/>
  <c r="E43" i="2"/>
  <c r="E42" i="2"/>
  <c r="C44" i="1"/>
  <c r="D43" i="1" s="1"/>
  <c r="D42" i="1" l="1"/>
  <c r="E44" i="2"/>
</calcChain>
</file>

<file path=xl/sharedStrings.xml><?xml version="1.0" encoding="utf-8"?>
<sst xmlns="http://schemas.openxmlformats.org/spreadsheetml/2006/main" count="1546" uniqueCount="514">
  <si>
    <t>Animateur</t>
  </si>
  <si>
    <t>Activités physiques pour tous</t>
  </si>
  <si>
    <t>Activités équestres</t>
  </si>
  <si>
    <t>Activités aquatiques et de la natation</t>
  </si>
  <si>
    <t>Activités nautiques</t>
  </si>
  <si>
    <t>Activités sports collectifs</t>
  </si>
  <si>
    <t>Educateur sportif</t>
  </si>
  <si>
    <t>Activités du cyclisme</t>
  </si>
  <si>
    <t>Judo-jujitsu</t>
  </si>
  <si>
    <t>Sport automobile</t>
  </si>
  <si>
    <t>Golf</t>
  </si>
  <si>
    <t>Animation</t>
  </si>
  <si>
    <t>Activités de randonnées</t>
  </si>
  <si>
    <t>Pêche de loisirs</t>
  </si>
  <si>
    <t>Basket-ball</t>
  </si>
  <si>
    <t>Parachutisme</t>
  </si>
  <si>
    <t>Lutte et disciplines associées</t>
  </si>
  <si>
    <t>Escrime</t>
  </si>
  <si>
    <t>Rugby à XV</t>
  </si>
  <si>
    <t>Loisirs tous publics</t>
  </si>
  <si>
    <t>Animation sociale</t>
  </si>
  <si>
    <t>Animation culturelle</t>
  </si>
  <si>
    <t>Activités du cirque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</si>
  <si>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</si>
  <si>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</si>
  <si>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</si>
  <si>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</si>
  <si>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</si>
  <si>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</si>
  <si>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</si>
  <si>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</si>
  <si>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</si>
  <si>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</si>
  <si>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</si>
  <si>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</si>
  <si>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</si>
  <si>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</si>
  <si>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</si>
  <si>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</si>
  <si>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</si>
  <si>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</si>
  <si>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</si>
  <si>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</si>
  <si>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</si>
  <si>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</si>
  <si>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</si>
  <si>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</si>
  <si>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</si>
  <si>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</si>
  <si>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</si>
  <si>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</si>
  <si>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</si>
  <si>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</si>
  <si>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</si>
  <si>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</si>
  <si>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</si>
  <si>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</si>
  <si>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</si>
  <si>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</si>
  <si>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</si>
  <si>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</si>
  <si>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</si>
  <si>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</si>
  <si>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</si>
  <si>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</si>
  <si>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</si>
  <si>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</si>
  <si>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</si>
  <si>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</si>
  <si>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</si>
  <si>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</si>
  <si>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</si>
  <si>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</si>
  <si>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</si>
  <si>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</si>
  <si>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</si>
  <si>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</si>
  <si>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</si>
  <si>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</si>
  <si>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</si>
  <si>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</si>
  <si>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</si>
  <si>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</si>
  <si>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</si>
  <si>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</si>
  <si>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</si>
  <si>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</si>
  <si>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</si>
  <si>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</si>
  <si>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</si>
  <si>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</si>
  <si>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</si>
  <si>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</si>
  <si>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</si>
  <si>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</si>
  <si>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</si>
  <si>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</si>
  <si>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</si>
  <si>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</si>
  <si>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</si>
  <si>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</si>
  <si>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</si>
  <si>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</si>
  <si>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</si>
  <si>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</si>
  <si>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</si>
  <si>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</si>
  <si>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</si>
  <si>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</si>
  <si>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</si>
  <si>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</si>
  <si>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</si>
  <si>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</si>
  <si>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</si>
  <si>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</si>
  <si>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</si>
  <si>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</si>
  <si>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</si>
  <si>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</si>
  <si>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En emploi dans un autre domaine</t>
  </si>
  <si>
    <t>En service civique</t>
  </si>
  <si>
    <t/>
  </si>
  <si>
    <t>Oui</t>
  </si>
  <si>
    <t>NSP</t>
  </si>
  <si>
    <t>PEC</t>
  </si>
  <si>
    <t>Non</t>
  </si>
  <si>
    <t>N. B. il s'agit de la statistique des emplois, non des personnes</t>
  </si>
  <si>
    <t>SPORT</t>
  </si>
  <si>
    <t>ANIMATION</t>
  </si>
  <si>
    <t>Autres</t>
  </si>
  <si>
    <t>Ensemble</t>
  </si>
  <si>
    <t>Structure (%)</t>
  </si>
  <si>
    <t>de 30 à 39 ans</t>
  </si>
  <si>
    <t>de 40 à 49 ans</t>
  </si>
  <si>
    <t>50 ans et plus</t>
  </si>
  <si>
    <t>au BEP (brevet d'études professionnelles) ou au diplôme national du brevet (DNB, et anciennement brevet des collèges ou BEPC)</t>
  </si>
  <si>
    <t>Demandeur d'emploi</t>
  </si>
  <si>
    <t>En emploi dans le domaine du sport ou de l'animation</t>
  </si>
  <si>
    <t>Autres situations</t>
  </si>
  <si>
    <t>Sport</t>
  </si>
  <si>
    <t>un diplôme du domaine sport ou animation avant leur entrée en formation</t>
  </si>
  <si>
    <t>Part des diplômés d'un BPJEPS ayant bénéficié d'une VAE pour obtenir leur diplôme</t>
  </si>
  <si>
    <t>dont Etat</t>
  </si>
  <si>
    <t>dont conseil regional</t>
  </si>
  <si>
    <t>exercice d'une ou plusieurs activités secondaires en plus de l'emploi principal</t>
  </si>
  <si>
    <t>CDD</t>
  </si>
  <si>
    <t>CDI</t>
  </si>
  <si>
    <t>A votre compte, indépendant</t>
  </si>
  <si>
    <t>pour l'emploi principal selon la nature du (des) contrat(s) de l’ (des)emplois secondaires</t>
  </si>
  <si>
    <t>sont des postes en CDD ou Vacataire</t>
  </si>
  <si>
    <t>Taux d'emploi</t>
  </si>
  <si>
    <t>Taux de chômage des diplômés sport et animation</t>
  </si>
  <si>
    <t>Taux de chômage</t>
  </si>
  <si>
    <t>ou demandeurs d’emploi</t>
  </si>
  <si>
    <t>Animateur socioculturel</t>
  </si>
  <si>
    <t>Directeur d'un accueil collectif</t>
  </si>
  <si>
    <t>Educateur sportif, moniteur</t>
  </si>
  <si>
    <t>Agent de développement</t>
  </si>
  <si>
    <t>Entraîneur sportif</t>
  </si>
  <si>
    <t>Association</t>
  </si>
  <si>
    <t xml:space="preserve">Entreprise privée </t>
  </si>
  <si>
    <t>Est son propre employeur</t>
  </si>
  <si>
    <t>Collectivité territoriale</t>
  </si>
  <si>
    <t>plusieurs activités secondaires rémunérées et le lien entre ces activités secondaires et le diplôme obtenu</t>
  </si>
  <si>
    <t>Hommes</t>
  </si>
  <si>
    <t>CDD, interim</t>
  </si>
  <si>
    <t>Femmes</t>
  </si>
  <si>
    <t>4 mois ou moins</t>
  </si>
  <si>
    <t>Emploi d'avenir</t>
  </si>
  <si>
    <t>CUI-CAE non marchand</t>
  </si>
  <si>
    <t>diplôme obtenu</t>
  </si>
  <si>
    <t>Temps partiel inférieur à un mi-temps</t>
  </si>
  <si>
    <t>Temps partiel égal à un mi-temps</t>
  </si>
  <si>
    <t>Temps partiel supérieur à un mi-temps</t>
  </si>
  <si>
    <t>Temps plein</t>
  </si>
  <si>
    <t xml:space="preserve">Répartition par genre et spécialité, des diplômés sport et animation en emploi en pluriactivité selon le temps de travail de l’emploi principal </t>
  </si>
  <si>
    <t>Répartition par genre et spécialité, des diplômés sport et animation en emploi en pluriactivité selon le temps de travail de l’emploi secondaire</t>
  </si>
  <si>
    <t>mi temps pour leur activité secondaire</t>
  </si>
  <si>
    <t>Part des diplômés sport et animation en emploi qui travaillent sur le lieu du stage</t>
  </si>
  <si>
    <t>Non concerné</t>
  </si>
  <si>
    <t>Part des diplômés sport et animation en emploi ayant le même employeur qu’avant leur entrée en formation</t>
  </si>
  <si>
    <t>Part des diplômés sport et animation n’étant pas en emploi au moment de l’enquête mais l’ayant été depuis l’obtention du diplôme</t>
  </si>
  <si>
    <t>n'ont pas eu de contact avec une misison locale ou PAIO</t>
  </si>
  <si>
    <t>Emploi rémunéré</t>
  </si>
  <si>
    <t>Formation</t>
  </si>
  <si>
    <t>Situation actuelle</t>
  </si>
  <si>
    <t>Situation antérieure</t>
  </si>
  <si>
    <t>Matrices de transition des statuts avant et après la formation</t>
  </si>
  <si>
    <t>En emploi sport 
ou animation</t>
  </si>
  <si>
    <t>En emploi 
dans un autre domaine</t>
  </si>
  <si>
    <t>En  études 
ou en formation</t>
  </si>
  <si>
    <t>Demandeur 
d'emploi</t>
  </si>
  <si>
    <t>Une autre 
situation</t>
  </si>
  <si>
    <t>ns</t>
  </si>
  <si>
    <t>sans objet</t>
  </si>
  <si>
    <t>dont Pôle Emploi</t>
  </si>
  <si>
    <t xml:space="preserve">Chaque onglet contient un indicateur </t>
  </si>
  <si>
    <t>NOM DE L'INDICATEUR</t>
  </si>
  <si>
    <t>INTITULE de L'INDICATEUR</t>
  </si>
  <si>
    <t>Thème 1 : Données générales sur les diplômés</t>
  </si>
  <si>
    <t>"</t>
  </si>
  <si>
    <t>Répartition par tranche d'âge des diplômés sport et animation</t>
  </si>
  <si>
    <t>Part des diplômés sport et animation ayant suivi leur formation BPJEPS dans le cadre d’un contrat d’apprentissage</t>
  </si>
  <si>
    <t>Part des diplômés sport et animation ayant reçu une aide financière pour suivre leur formation BPJEPS par type d’aide</t>
  </si>
  <si>
    <t>Thème 2: Situation des diplômés au moins 7 mois après l'obtention de leur diplôme</t>
  </si>
  <si>
    <t>Répartition des diplômés sport et animation selon le type d’emploi (salarié et/ou indépendant) au moment de l’enquête, l’exercice de plusieurs activités secondaires rémunérées et le lien entre ces activités secondaires et le diplôme obtenu</t>
  </si>
  <si>
    <t>Répartition des diplômés sport et animation étant uniquement salarié ou cumulant emploi salarié et emploi à son compte selon la nature du (des) contrat(s) de l’ (des)emplois secondaires</t>
  </si>
  <si>
    <t>Thème 3 : Lien entre emploi occupé et formation</t>
  </si>
  <si>
    <t>Thème 4 : Emploi</t>
  </si>
  <si>
    <t>Répartition des diplômés sport et animation en emploi selon le profil de l’emploi principal</t>
  </si>
  <si>
    <t>Répartition par genre des diplômés sport et animation en emploi selon le temps de travail de l’emploi principal</t>
  </si>
  <si>
    <t>Part, par genre et spécialité, des diplômés sport et animation en emploi à temps partiel subi</t>
  </si>
  <si>
    <t>Sous thème 3 : qualité de l’emploi</t>
  </si>
  <si>
    <t>Part des diplômés sport et animation en emploi dont l’activité rentre dans le cadre d’un dispositif particulier</t>
  </si>
  <si>
    <t>Part des diplômés sport et animation en emploi et bénéficiant d’un dispositif particulier selon le dispositif</t>
  </si>
  <si>
    <t>Sous thème 4 : pluriactivité</t>
  </si>
  <si>
    <t>Sous thème 5 : autoentrepreneurs</t>
  </si>
  <si>
    <t>Thème 5 : Accès à l'emploi</t>
  </si>
  <si>
    <t>Part des diplômés sport et animation de moins de 26 ans, demandeurs d’emploi au moment de l’enquête ayant eu des contacts avec une mission locale ou PAIO</t>
  </si>
  <si>
    <t>Thème 6 : Impact de la formation en terme d'insertion professionnelle</t>
  </si>
  <si>
    <t>Répartition des diplômés d'un BPJEPS Sport ou Animation selon la mention</t>
  </si>
  <si>
    <t>Répartition des diplômés d'un BPJEPS Sport ou Animation par genre selon la mention</t>
  </si>
  <si>
    <t xml:space="preserve">Répartition des diplômés sport et animation selon la situation au moment de l’enquête (emploi rémunéré, demandeur d’emploi, de nouveau en formation, service civique, autres) </t>
  </si>
  <si>
    <t xml:space="preserve">Répartition des diplômés sport et animation selon la situation détaillée au moment de l’enquête (emploi salarié, emploi indépendant, cumul, demandeur d’emploi, de nouveau en formation, service civique, autres) </t>
  </si>
  <si>
    <t>Part des diplômés sport et animation dont l’emploi est en relation directe, en lien ou sans lien avec le diplôme obtenu</t>
  </si>
  <si>
    <t xml:space="preserve">Age moyen et médian des diplômés d'un BPJEPS Sport ou Animation </t>
  </si>
  <si>
    <t>Répartition des diplômés d'un BPJEPS sport ou animation selon la situation avant l'entrée en formation</t>
  </si>
  <si>
    <t>Part des diplômés BPJEPS sport ou animation par mention qui possédaient un autre diplôme du domaine sport ou animation avant leur entrée en formation BPJEPS</t>
  </si>
  <si>
    <t>Part des diplômés sport et animation en emploi en pluriactivité et dont l’emploi secondaire est en lien direct avec le diplôme obtenu</t>
  </si>
  <si>
    <t>Retour au sommaire</t>
  </si>
  <si>
    <t>I1_1</t>
  </si>
  <si>
    <t>I1_2</t>
  </si>
  <si>
    <t>I_3_département</t>
  </si>
  <si>
    <t>I1_3_region</t>
  </si>
  <si>
    <t>I1_4</t>
  </si>
  <si>
    <t>I1_5</t>
  </si>
  <si>
    <t>I1_6</t>
  </si>
  <si>
    <t>I1_7</t>
  </si>
  <si>
    <t>I1_8</t>
  </si>
  <si>
    <t>I1_9</t>
  </si>
  <si>
    <t>I1_11</t>
  </si>
  <si>
    <t>I1_12</t>
  </si>
  <si>
    <t>I2_1</t>
  </si>
  <si>
    <t>I2_2</t>
  </si>
  <si>
    <t>I2_3</t>
  </si>
  <si>
    <t>I2_4</t>
  </si>
  <si>
    <t>I3_1</t>
  </si>
  <si>
    <t>I3_2</t>
  </si>
  <si>
    <t>I4_1</t>
  </si>
  <si>
    <t>I4_2</t>
  </si>
  <si>
    <t>I4_3</t>
  </si>
  <si>
    <t>I4_4</t>
  </si>
  <si>
    <t>I4_5</t>
  </si>
  <si>
    <t>I4_6</t>
  </si>
  <si>
    <t>I4_7</t>
  </si>
  <si>
    <t>I4_8</t>
  </si>
  <si>
    <t>I4_9</t>
  </si>
  <si>
    <t>I4_10</t>
  </si>
  <si>
    <t>I4_11</t>
  </si>
  <si>
    <t>I4_12</t>
  </si>
  <si>
    <t>I4_13</t>
  </si>
  <si>
    <t>I4_14_1</t>
  </si>
  <si>
    <t>I4_14_2</t>
  </si>
  <si>
    <t>I4_16</t>
  </si>
  <si>
    <t>I5_1</t>
  </si>
  <si>
    <t>I5_2</t>
  </si>
  <si>
    <t>I5_3</t>
  </si>
  <si>
    <t>I5_4</t>
  </si>
  <si>
    <t>I6_1</t>
  </si>
  <si>
    <t>THEME</t>
  </si>
  <si>
    <t>SOUS-THEME</t>
  </si>
  <si>
    <t>depuis l'obtention de leur diplôme</t>
  </si>
  <si>
    <t>Boxe</t>
  </si>
  <si>
    <t>Sports de contact et disciplines associées</t>
  </si>
  <si>
    <t>Activités de la savate</t>
  </si>
  <si>
    <t>Patinage sur glace</t>
  </si>
  <si>
    <t>Education à l'environnement vers un développement durable</t>
  </si>
  <si>
    <t>Note de lecture : 13,3 % des diplômés d'un BPJEPS animation, spécialité "Animation culturelle" en emploi bénéficient d'un dispositif particulier</t>
  </si>
  <si>
    <t xml:space="preserve">Note de lecture : 78,2 % des diplômés d'un BPJEPS animation qui n'étaient pas en emploi au moment de l'enquête, l'ont été </t>
  </si>
  <si>
    <t>Sous total SPORT</t>
  </si>
  <si>
    <t>Sous total ANIMATION</t>
  </si>
  <si>
    <t>Total</t>
  </si>
  <si>
    <t>au plus 25 ans</t>
  </si>
  <si>
    <t>de 26 à 29 ans</t>
  </si>
  <si>
    <t xml:space="preserve">note : les diplômes de niveau 3 (anciennement V) correspondent à niveau de formation équivalent au CAP (certificat d'aptitude professionnelle), </t>
  </si>
  <si>
    <t xml:space="preserve">Répartition des diplômés d'un BPJEPS Sport ou Animation dont le niveau de diplôme était au plus de niveau 3 (anciennement V) avant leur entrée en formation </t>
  </si>
  <si>
    <t>En emploi, quel que soit le statut</t>
  </si>
  <si>
    <t>I3_2b</t>
  </si>
  <si>
    <t>Taux d’emploi des diplômés sortants sport et animation</t>
  </si>
  <si>
    <t>Répartition des diplômés sport et animation en emploi selon le statut de l’employeur de l'emploi principal</t>
  </si>
  <si>
    <t>Administration ou organisation ou organisme public d'Etat</t>
  </si>
  <si>
    <t>Répartition des diplômés sport et animation en emploi salarié selon la taille des employeurs (emploi principal)</t>
  </si>
  <si>
    <t>Répartition par genre des diplômés sport et animation en emploi selon la nature du contrat de l'emploi principal</t>
  </si>
  <si>
    <t>Répartition par genre des diplômés sport et animation en emploi en CDD ou intérim selon la durée du CDD ou de la mission d’intérim (emploi principal)</t>
  </si>
  <si>
    <t>Part, par mention, des diplômés sport et animation en emploi en pluriactivité</t>
  </si>
  <si>
    <t>Mention</t>
  </si>
  <si>
    <t>Nombre de diplômés</t>
  </si>
  <si>
    <t>Spécialité</t>
  </si>
  <si>
    <t>TOTAL</t>
  </si>
  <si>
    <t>Effectif des diplômées femmes</t>
  </si>
  <si>
    <t>Effectif des diplômés hommes</t>
  </si>
  <si>
    <t>Part des femmes
(%)</t>
  </si>
  <si>
    <t>Part (%)</t>
  </si>
  <si>
    <t>Région de résidence</t>
  </si>
  <si>
    <t>10. Auvergne-Rhônes-Alpes</t>
  </si>
  <si>
    <t>20. Bourgogne-Franche-Comté</t>
  </si>
  <si>
    <t>30. Bretagne</t>
  </si>
  <si>
    <t>40. Centre-Val de Loire</t>
  </si>
  <si>
    <t>60. Grand Est</t>
  </si>
  <si>
    <t>50. Corse</t>
  </si>
  <si>
    <t>70. Hauts-de-France</t>
  </si>
  <si>
    <t>80. Île-de-France</t>
  </si>
  <si>
    <t>90. Normandie</t>
  </si>
  <si>
    <t>91. Nouvelle-Aquitaine</t>
  </si>
  <si>
    <t>94. Provence-Alpes-Côte d'Azur</t>
  </si>
  <si>
    <t>93. Pays de la Loire</t>
  </si>
  <si>
    <t>92. Occitanie</t>
  </si>
  <si>
    <t>Département de résidence</t>
  </si>
  <si>
    <t>Effectif des diplômés Animation et Sport</t>
  </si>
  <si>
    <t>Effectif des diplômés Animation</t>
  </si>
  <si>
    <t>Effectif des diplômés Sport</t>
  </si>
  <si>
    <t>Âge moyen des diplômés</t>
  </si>
  <si>
    <t>Âge médian des diplômés</t>
  </si>
  <si>
    <t>Animation et Sport</t>
  </si>
  <si>
    <t>Tranche d'âge</t>
  </si>
  <si>
    <t>Niveau de diplôme</t>
  </si>
  <si>
    <t>En étude ou en formation</t>
  </si>
  <si>
    <t>Situation avant la formation</t>
  </si>
  <si>
    <t>Part VAE</t>
  </si>
  <si>
    <t>Part non VAE</t>
  </si>
  <si>
    <t>I1.5 - Répartition des diplômés d'un BPJEPS Sport ou Animation selon l'âge</t>
  </si>
  <si>
    <t xml:space="preserve">I1.4 -Age moyen des diplômés d'un BPJEPS Sport ou Animation </t>
  </si>
  <si>
    <t xml:space="preserve">I1.4 - Age médian des diplômés d'un BPJEPS Sport ou Animation </t>
  </si>
  <si>
    <t>I1.2 - Répartition des diplômés d'un BPJEPS Sport ou Animation par genre selon la mention</t>
  </si>
  <si>
    <t>I1.1 - Répartition des diplômés d'un BPJEPS Sport ou Animation selon la mention</t>
  </si>
  <si>
    <t>I1.9 - Part des diplômés d'un BPJEPS ayant bénéficié d'une VAE pour obtenir leur diplôme</t>
  </si>
  <si>
    <t>Effectif</t>
  </si>
  <si>
    <t>Apprentissage</t>
  </si>
  <si>
    <t>Hors apprentissage</t>
  </si>
  <si>
    <t>Part en apprentissage</t>
  </si>
  <si>
    <t>Part hors apprentissage</t>
  </si>
  <si>
    <t>dont Employeur, OPCA</t>
  </si>
  <si>
    <t>dont Autre</t>
  </si>
  <si>
    <t>Part des diplômés ayant reçu une aide financiere (%)</t>
  </si>
  <si>
    <t>I2.1 - Répartition des diplômés d'un BPJEPS Sport ou Animation selon la situation au moment de l'enquête</t>
  </si>
  <si>
    <t>Formation, étudiant</t>
  </si>
  <si>
    <t>Emploi rémuneré</t>
  </si>
  <si>
    <t>Service civique</t>
  </si>
  <si>
    <t>Uniquement salarié</t>
  </si>
  <si>
    <t>Uniquement indépendant</t>
  </si>
  <si>
    <t>Cumul emploi salarié et indépendant</t>
  </si>
  <si>
    <t>I2.2 - Répartition des diplômés d'un BPJEPS Sport ou Animation selon la situation détaillée  au moment de l'enquête</t>
  </si>
  <si>
    <t>Uniquement independant</t>
  </si>
  <si>
    <t>Dont en lien avec le diplôme</t>
  </si>
  <si>
    <t>Dont en lien direct avec le diplôme</t>
  </si>
  <si>
    <t>Dont sans lien avec le diplôme</t>
  </si>
  <si>
    <t>Cumul emploi salarié et independant</t>
  </si>
  <si>
    <t>Emploi principal</t>
  </si>
  <si>
    <t xml:space="preserve"> Activités secondaires</t>
  </si>
  <si>
    <t>Lien entre emploi
 et diplôme</t>
  </si>
  <si>
    <t>Lien direct avec 
le diplôme obtenu</t>
  </si>
  <si>
    <t>Lien avec les compétences 
acquises à travers le diplôme obtenu</t>
  </si>
  <si>
    <t>Hors animation et sport</t>
  </si>
  <si>
    <t xml:space="preserve">I3.2 - Part par mention des diplômés d'un BPJEPS Sport ou Animation en emploi dont le lien avec le diplôme obtenu est direct </t>
  </si>
  <si>
    <t>Effectif lien direct</t>
  </si>
  <si>
    <t>Effectif total</t>
  </si>
  <si>
    <t xml:space="preserve">Note : le taux de chômage est le rapport entre le nombre de diplômés demandeurs d’emploi et le nombre de diplômés en emploi </t>
  </si>
  <si>
    <t>Autre poste dans le sport ou l'animation</t>
  </si>
  <si>
    <t>Autre poste hors sport animation</t>
  </si>
  <si>
    <t>Profil de l'emploi principal</t>
  </si>
  <si>
    <t>Animation et sport</t>
  </si>
  <si>
    <t>Moins de 5 salariés</t>
  </si>
  <si>
    <t>De 5 à 9 salariés</t>
  </si>
  <si>
    <t>De 10 à 49 salariés</t>
  </si>
  <si>
    <t>Plus de 50 salariés</t>
  </si>
  <si>
    <t>Indépendant</t>
  </si>
  <si>
    <t>Entre 5 et 6 mois</t>
  </si>
  <si>
    <t xml:space="preserve"> ou de la mission d’intérim (emploi principal)</t>
  </si>
  <si>
    <t>Plus de 12 mois</t>
  </si>
  <si>
    <t>Entre 7 et 11 mois</t>
  </si>
  <si>
    <t>I4.8 - Répartition des diplômés d'un BPJEPS Sport ou Animation en emploi selon le genre et le temps de travail de l'emploi principal</t>
  </si>
  <si>
    <t>Part des diplômés bénéficiant 
d'un dispositif d'emploi particulier (%)</t>
  </si>
  <si>
    <t>Type de dispositif</t>
  </si>
  <si>
    <t>selon le dispositif (emploi principal)</t>
  </si>
  <si>
    <t xml:space="preserve"> est en lien direct avec le diplôme  obtenu</t>
  </si>
  <si>
    <t xml:space="preserve">selon le temps de travail de l’emploi principal </t>
  </si>
  <si>
    <t>dont l’activité est en lien direct avec le diplôme obtenu</t>
  </si>
  <si>
    <t>ayant eu des contacts avec une mission locale ou PAIO</t>
  </si>
  <si>
    <t>I6.1 - Matrices de transition des statuts avant et après la formation</t>
  </si>
  <si>
    <t>Sous thème 2 : caractéristiques de l’emploi principal</t>
  </si>
  <si>
    <t>Sous thème 1 : situation sur le marché du travail des diplômés</t>
  </si>
  <si>
    <t>Sous thème 3 : Mode d'obtention du diplôme</t>
  </si>
  <si>
    <t>Sous thème 2 : situation des diplômés avant leur entrée en formation</t>
  </si>
  <si>
    <t>Sous thème 1 : données de cadrage</t>
  </si>
  <si>
    <t>DROM</t>
  </si>
  <si>
    <t>Part des diplômés Animation (%)</t>
  </si>
  <si>
    <t>Part des diplômés Sport (%)</t>
  </si>
  <si>
    <t>Part des diplômés Animation et Sport (%)</t>
  </si>
  <si>
    <t>Part des diplômés ayant déjà un diplôme du domaine sport ou animation avant la formation ayant conduit au BPJEPS</t>
  </si>
  <si>
    <t>I1.11 - Part des diplômés Sport ou Animation ayant suivi leur formation BPJEPS dans le cadre d’un contrat d’apprentissage</t>
  </si>
  <si>
    <t>I1.12 - Part des diplômés Sport ou Animation ayant reçu une aide financière pour suivre leur formation BPJEPS par type d’aide</t>
  </si>
  <si>
    <t xml:space="preserve">I2.3 - Répartition des diplômés Sport ou Animation selon le type d’emploi (salarié et/ou indépendant) au moment de l’enquête, l’exercice de </t>
  </si>
  <si>
    <t xml:space="preserve">I2.4 - Répartition des diplômés Sport ou Animation étant uniquement salarié ou cumulant emploi salarié et emploi à son compte </t>
  </si>
  <si>
    <t>I3.1 - Part des diplômés Sport ou Animation dont l’emploi principal est en lien direct, en lien indirect ou sans lien avec le diplôme obtenu</t>
  </si>
  <si>
    <t>I4.2 - Taux de chômage des diplômés Sport ou Animation</t>
  </si>
  <si>
    <t>I4.3 - Répartition des diplômés Sport ou Animation en emploi selon le profil de l’emploi principal</t>
  </si>
  <si>
    <t>I4.4 - Répartition des diplômés Sport ou Animation en emploi selon le statut de l’employeur de l'emploi principal</t>
  </si>
  <si>
    <t>I4.5 - Répartition des diplômés Sport ou Animation en emploi salarié selon la taille des employeurs (emploi principal)</t>
  </si>
  <si>
    <t>I4.6 - Répartition par genre des diplômés Sport ou Animation en emploi selon la nature du contrat de l'emploi principal</t>
  </si>
  <si>
    <t>I4.7 - Répartition par genre des diplômés Sport ou Animation en emploi en CDD ou intérim selon la durée du CDD</t>
  </si>
  <si>
    <t>I4.10 - Part des diplômés Sport ou Animation dont l'emploi principal relève d'un dispositif particulier</t>
  </si>
  <si>
    <t>I4.11 - Part des diplômés Sport ou Animation en emploi et bénéficiant d’un dispositif particulier</t>
  </si>
  <si>
    <t>I4.12 - Part, par mention, des diplômés Sport ou Animation en emploi en pluriactivité</t>
  </si>
  <si>
    <t>I4.13 - Part des diplômés d'un BPJEPS Sport ou Animation en emploi en pluriactivité et dont l’emploi secondaire</t>
  </si>
  <si>
    <t>I4.14.1 - Répartition par genre et spécialité, des diplômés Sport ou Animation en emploi en pluriactivité</t>
  </si>
  <si>
    <t>I4.14.2 - Répartition par genre et spécialité, des diplômés Sport ou Animation en emploi en pluriactivité selon le temps de travail de l’emploi secondaire</t>
  </si>
  <si>
    <t>I5.1 - Repartition des diplômés Sport ou Animation en emploi qui travaillent sur le lieu du stage</t>
  </si>
  <si>
    <t>I5.2 - Part des diplômés Sport ou Animation en emploi ayant le même employeur qu’avant leur entrée en formation</t>
  </si>
  <si>
    <t>I5.3 - Part des diplômés Sport ou Animation n’étant pas en emploi au moment de l’enquête</t>
  </si>
  <si>
    <t>mais l’ayant été depuis l’obtention du diplôme</t>
  </si>
  <si>
    <t>I5.4 - Part des diplômés Sport ou Animation de moins de 26 ans, demandeurs d’emploi au moment de l’enquête</t>
  </si>
  <si>
    <t>Au plus niveau 3</t>
  </si>
  <si>
    <t xml:space="preserve">I4.9 - Part, par genre et spécialité, des diplômés Sport ou Animation en emploi à temps partiel subi </t>
  </si>
  <si>
    <t xml:space="preserve">(emploi principal) </t>
  </si>
  <si>
    <t>à temps partiel souhaitent travailler plus</t>
  </si>
  <si>
    <t>traitements INJEP-MEDES</t>
  </si>
  <si>
    <t>Part des diplômés sport et animation, micro-entrepreneurs au moment de l’enquête dont l’activité est en lien direct avec le diplôme obtenu</t>
  </si>
  <si>
    <t>I.16 - Part des diplômés d'un BPJEPS Sport ou Animation, micro-entrepreneurs au moment de l’enquête</t>
  </si>
  <si>
    <t>Activités du canoë-kayak</t>
  </si>
  <si>
    <t>Surf et disciplines associées</t>
  </si>
  <si>
    <t>Voile multi-supports et voile croisière</t>
  </si>
  <si>
    <t>Plongée Subaquatique</t>
  </si>
  <si>
    <t>Tennis de table</t>
  </si>
  <si>
    <t>Glisses aérotractées et disciplines associées</t>
  </si>
  <si>
    <t>Volley-ball et disciplines associées</t>
  </si>
  <si>
    <t>Hockey</t>
  </si>
  <si>
    <t>Char à voile</t>
  </si>
  <si>
    <t>Champ : Diplômés BPJEPS Educateur sportif ou Animateur entre mai 2019 et avril 2020, France métropolitaine moins Normandie plus Martinique</t>
  </si>
  <si>
    <t>Voile multi-supports et Voile croisière</t>
  </si>
  <si>
    <t>Techniques de l'information et de la communication</t>
  </si>
  <si>
    <t>Note de lecture : 0,6 % des diplômés d'un BPJEPS Animation résident dans le département de l'Ain</t>
  </si>
  <si>
    <t xml:space="preserve">Note de lecture : 11,3 % des diplômés d'un BPJEPS Animation résident en région Auvergne-Rhone-Alpes </t>
  </si>
  <si>
    <t>Voile croisière jusqu'à 200 milles nautiques d'un abri</t>
  </si>
  <si>
    <t>Voile multi-supports jusqu'à 6 milles nautiques d'un abri</t>
  </si>
  <si>
    <t>Note de lecture : l'âge moyen des diplômés d'un BPJEPS sport, mention Hockey est de 48 ans</t>
  </si>
  <si>
    <t>Note de lecture : l'âge médian des diplômés d'un BPJEPS sport, mention Hockey est de 48 ans</t>
  </si>
  <si>
    <t>Note de lecture : 29,8 % des diplômés de l'animation ont moins de 25 ans.</t>
  </si>
  <si>
    <t>Note de lecture : 28,0  % des diplômés d'un BPJEPS animation avaient un diplôme de niveau 3 (anciennement V) au plus avant leur entrée en formation</t>
  </si>
  <si>
    <t>Champ : Diplômés BPJEPS Educateur sportif ou Animateur entre mai 2019 et avril 2020, France métropolitaine
moins Normandie plus Martinique</t>
  </si>
  <si>
    <t xml:space="preserve">Note de lecture : 49,3 % des diplômés d'un BPJEPS "activités aquatiques et de la natation" avaient déjà </t>
  </si>
  <si>
    <t>Champ : Diplômés BPJEPS Educateur sportif ou Animateur entre mai 2019 et avril 2020, France métropolitaine plus Normandie moins Martinique</t>
  </si>
  <si>
    <t>Note de lecture : 6,8 % des diplômés de l'animation ont bénéficié d'une VAE pour obtenir leur diplôme</t>
  </si>
  <si>
    <t>Note de lecture : 18,3 %  des diplômés d'un BPJEPS de l'animation ont suivi leur formation par apprentissage</t>
  </si>
  <si>
    <t>Note de lecture : 75,9 %  des diplômés d'un BPJEPS de l'animation ont obtenu une aide financière pour suivre leur formation</t>
  </si>
  <si>
    <t>36,1 % de ces aides proviennent du Conseil régional</t>
  </si>
  <si>
    <t>Note de lecture : 80,7 %  des diplômés d'un BPJEPS de l'animation sont en emploi rémunéré au moment de l'enquête</t>
  </si>
  <si>
    <t>Note de lecture : 72,0 %  des diplômés d'un BPJEPS de l'animation sont uniquement salariés</t>
  </si>
  <si>
    <t>Note de lecture : 19,6 % des diplômés du sport en emploi d' indépendant uniquement ont une activité secondaire et</t>
  </si>
  <si>
    <t>pour 41,0 % d'entre eux, sans lien avec le diplôme obtenu</t>
  </si>
  <si>
    <t xml:space="preserve">Note de lecture : 48,4 % de postes secondaires pour les diplômés de l'animation uniquement salariés </t>
  </si>
  <si>
    <t>Note de lecture : le taux de chômage des diplômés d'un BPJEPS de l'animation est de 14,9 %</t>
  </si>
  <si>
    <t>Note de lecture : 40,8 % des diplômés de l'animation en emploi sont "animateur socioculturel"</t>
  </si>
  <si>
    <t>Note de lecture : 34,9 % des diplômés de l'animation en emploi travaillent dans une association</t>
  </si>
  <si>
    <t>Note de lecture : 10,6 % des diplômés de l'animation en emploi salarié travaillent dans une structure de moins de 5 salariés</t>
  </si>
  <si>
    <t>Note de lecture : 7,4 % des hommes diplômés de l'animation en emploi sont indépendants</t>
  </si>
  <si>
    <t>Note de lecture : 12,5 % des hommes diplômés de l'animation en emploi en CDD ou intérim ont un contrat de 4 mois ou moins</t>
  </si>
  <si>
    <t>Note de lecture : 2,8 %  des  hommes diplômés de l'animation travaillent à temps partiel dont la durée est inférieure à un mi-temps</t>
  </si>
  <si>
    <t xml:space="preserve">Note de lecture : 75,5 % des hommes diplômés de l'animation en emploi </t>
  </si>
  <si>
    <t>Emploi ANS</t>
  </si>
  <si>
    <t>Postes FONJEP</t>
  </si>
  <si>
    <t>Poste FONJEP</t>
  </si>
  <si>
    <t>Dispositif régional ou local d'aide</t>
  </si>
  <si>
    <t>Note de lecture : 40,5 % des diplômés d'un BPJEPS animation en emploi et bénéficiant d'un dispositif particulier sont en PEC.</t>
  </si>
  <si>
    <t>Voile multi-supports et Voile de croisière</t>
  </si>
  <si>
    <t>Note de lecture : 23,1 % des diplômés d'un BPJEPS animation, mention "animation culturelle" en emploi, cumulent plusieurs activités</t>
  </si>
  <si>
    <t xml:space="preserve">Note de lecture : 50,9 % des diplômés d'un BPJEPS animation, en emploi et en pluriactivité ont leur activité secondaire en lien direct avec le </t>
  </si>
  <si>
    <t>Note de lecture : 49,4 % des femmes diplômées d'un BPJEPS animation en emploi en pluriactivité travaillent à temps plein pour leur emploi principal</t>
  </si>
  <si>
    <t>71,0</t>
  </si>
  <si>
    <t xml:space="preserve">Note de lecture : 65,0 % des femmes diplômées d'un BPJEPS animation en emploi en en pluriactivité travaillent à temps partiel inférieur à un </t>
  </si>
  <si>
    <t>Note de lecture : 84,1 % des diplômés d'un BPJEPS animation micro-entrepreneurs ont une activité en lien avec le diplôme obtenu</t>
  </si>
  <si>
    <t>Note de lecture : 54,6 % des diplômés d'un BPJEPS animation en emploi ne travaillent pas sur leur lieu de stage</t>
  </si>
  <si>
    <t>Note de lecture : 52,9 % des diplômés d'un BPJEPS animation en emploi n'ont pas le même employeur qu'avant leur entrée en formation</t>
  </si>
  <si>
    <t xml:space="preserve">Note de lecture : 75 % des diplômés de moins de 26 ans d'un BPJEPS animation qui étaient demandeurs d'emploi au moment de l'enquête, </t>
  </si>
  <si>
    <t>Note de lecture : 25,4 % des diplômés d'un BPJEPS sport étaient demandeurs d'emploi avant leur entrée en formation</t>
  </si>
  <si>
    <t>Note de lecture : 70,6 % des diplômés "Activités du cirque" en emploi ont un emploi en lien direct avec le diplôme obtenu</t>
  </si>
  <si>
    <t>Source : Enquête IDJEPS 2020 INJEP-MEDES, Direction des Sports, DRAJES (ex-DRJSCS) - Collecte par les DRAJES (ex-DRJSCS), traitements INJEP-MEDES</t>
  </si>
  <si>
    <t>Source : Enquête IDJEPS 2021 INJEP-MEDES, Direction des Sports, DRAJES (ex-DRJSCS) - Collecte par les DRAJES (ex-DRJSCS), traitements INJEP-MEDES</t>
  </si>
  <si>
    <t>Source : Enquête IDJEPS 2021INJEP-MEDES, Direction des Sports, DRAJES (ex-DRJSCS) - Collecte par les DRAJES (ex-DRJSCS), traitements INJEP-MEDES</t>
  </si>
  <si>
    <t xml:space="preserve">Source : Enquête IDJEPS 2021 INJEP-MEDES, Direction des Sports, DRAJES (ex-DRJSCS) - Collecte par les DRAJES (ex-DRJSCS), </t>
  </si>
  <si>
    <t>Champ : Diplômés BPJEPS Educateur sportif ou Animateur entre mai 2019 et avril 2020, France entière</t>
  </si>
  <si>
    <t>Part par mention des diplômés d'un BPJEPS Sport ou Animation en emploi dont le lien avec le diplôme obtenu est direct</t>
  </si>
  <si>
    <t>Part par mention des diplômés sport et animation qui ont au moins un emploi en lien direct avec le diplôme obtenu</t>
  </si>
  <si>
    <t xml:space="preserve">Activités de la forme </t>
  </si>
  <si>
    <t>Activités gymniques</t>
  </si>
  <si>
    <t>Note de lecture : 32,8 % des diplômés d'un BPJEPS Sport ont la spécialité "Activités de la forme"</t>
  </si>
  <si>
    <t>Activités de la forme</t>
  </si>
  <si>
    <t>Note de lecture : 31,9 % des diplômés d'un BPJEPS Sport spécialité "Activités de la forme" sont des femmes.</t>
  </si>
  <si>
    <t>I1.3 - Répartition des diplômés d'un BPJEPS Sport ou Animation selon le département de résidence à la date de l'enquête</t>
  </si>
  <si>
    <t>I1.3 - Répartition des diplômés d'un BPJEPS Sport ou Animation selon la région de résidence à la date de l'enquête</t>
  </si>
  <si>
    <t>Répartition des diplômés d'un BPJEPS Sport ou Animation selon le département de résidence à la date de l'enquête</t>
  </si>
  <si>
    <t>Répartition des diplômés d'un BPJEPS Sport ou Animation selon la région de résidence à la date de l'enquête</t>
  </si>
  <si>
    <t>Niveau 4</t>
  </si>
  <si>
    <t>I1.6 - Répartition des diplômés d'un BPJEPS Sport ou Animation suivant leur niveau de diplôme avant l'entrée en formation</t>
  </si>
  <si>
    <t>I1.7 - Répartition des diplômés d'un BPJEPS Sport ou Animation selon la situation avant l'entrée en formation</t>
  </si>
  <si>
    <t>I1.8 - Part des diplômés BPJEPS sport ou animation par mention qui possédaient un autre diplôme du domaine sport ou animation avant leur entrée en formation BPJEPS</t>
  </si>
  <si>
    <t>Note de lecture :  79,1 % des hommes diplômés de l'animation ont un emploi en lien direct avec le diplôme obtenu.</t>
  </si>
  <si>
    <t>Note de lecture : 67,6 % des diplômés "Activités du cirque" en emploi ont leur emploi principal en lien direct avec le diplôme obtenu</t>
  </si>
  <si>
    <t>Champ : Diplômés BPJEPS Educateur sportif ou Animateur entre mai 2020 et avril 2020, France métropolitaine moins Normandie plus Martinique</t>
  </si>
  <si>
    <t>I3.2b - Part par mention des diplômés d'un BPJEPS Sport ou Animation qui ont au moins un emploi en lien direct avec le diplôme obtenu</t>
  </si>
  <si>
    <t>I4_1. - Taux d’emploi des diplômés sortants Sport ou Animation</t>
  </si>
  <si>
    <t>Taux d’emploi : nombre de sortants qui se déclarent en emploi divisé par le nombre total de sortants (qu’ils soient en emploi, au chômage, inactifs - hors ceux en formation - ou en service civique)</t>
  </si>
  <si>
    <t>Note de lecture : le taux d'emploi des diplômés de l'animation est de 81,2 %</t>
  </si>
  <si>
    <t>INDICATEURS DE L'ENQUETE INSERTION DES DIPLOMES D'UN BPJEPS SPORT ET ANIMATION *</t>
  </si>
  <si>
    <t>* S’agisssant des variables pour lesquelles l’indicatrice de la région Normandie est influente on a procédé dans la Fiche Repères à une correction (de faible amplitude) pour tenir compte de l’absence de cette région dans l’enquête, il en résulte que les données qui y sont présentées peuvent différer légèrement des tableaux mis en ligne.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</si>
</sst>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9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6" fillId="2" borderId="29" xfId="0" applyFont="1" applyFill="1" applyBorder="1"/>
    <xf numFmtId="0" fontId="4" fillId="2" borderId="7" xfId="1" applyFont="1" applyFill="1" applyBorder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4" fillId="2" borderId="10" xfId="1" applyFont="1" applyFill="1" applyBorder="1" applyAlignment="1">
      <alignment horizontal="justify" vertical="center"/>
    </xf>
    <xf numFmtId="0" fontId="4" fillId="2" borderId="13" xfId="1" applyFont="1" applyFill="1" applyBorder="1" applyAlignment="1">
      <alignment horizontal="justify" vertical="center"/>
    </xf>
    <xf numFmtId="0" fontId="4" fillId="2" borderId="28" xfId="1" applyFont="1" applyFill="1" applyBorder="1" applyAlignment="1">
      <alignment horizontal="justify" vertical="center"/>
    </xf>
    <xf numFmtId="0" fontId="4" fillId="2" borderId="29" xfId="1" applyFont="1" applyFill="1" applyBorder="1" applyAlignment="1">
      <alignment horizontal="justify" vertical="center"/>
    </xf>
    <xf numFmtId="0" fontId="4" fillId="2" borderId="20" xfId="1" applyFont="1" applyFill="1" applyBorder="1" applyAlignment="1">
      <alignment horizontal="justify" vertical="center"/>
    </xf>
    <xf numFmtId="0" fontId="2" fillId="2" borderId="0" xfId="0" applyFont="1" applyFill="1" applyBorder="1"/>
    <xf numFmtId="3" fontId="2" fillId="2" borderId="0" xfId="0" applyNumberFormat="1" applyFont="1" applyFill="1"/>
    <xf numFmtId="0" fontId="2" fillId="2" borderId="17" xfId="0" applyFont="1" applyFill="1" applyBorder="1"/>
    <xf numFmtId="164" fontId="2" fillId="2" borderId="0" xfId="0" applyNumberFormat="1" applyFont="1" applyFill="1"/>
    <xf numFmtId="0" fontId="2" fillId="2" borderId="10" xfId="0" applyFont="1" applyFill="1" applyBorder="1"/>
    <xf numFmtId="0" fontId="7" fillId="2" borderId="0" xfId="0" applyFont="1" applyFill="1" applyAlignment="1"/>
    <xf numFmtId="1" fontId="2" fillId="2" borderId="0" xfId="0" applyNumberFormat="1" applyFont="1" applyFill="1"/>
    <xf numFmtId="0" fontId="8" fillId="2" borderId="0" xfId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3" fontId="6" fillId="2" borderId="0" xfId="0" applyNumberFormat="1" applyFont="1" applyFill="1"/>
    <xf numFmtId="0" fontId="6" fillId="2" borderId="0" xfId="0" applyFont="1" applyFill="1"/>
    <xf numFmtId="164" fontId="6" fillId="2" borderId="0" xfId="0" applyNumberFormat="1" applyFont="1" applyFill="1"/>
    <xf numFmtId="164" fontId="6" fillId="2" borderId="10" xfId="0" applyNumberFormat="1" applyFont="1" applyFill="1" applyBorder="1"/>
    <xf numFmtId="1" fontId="6" fillId="2" borderId="0" xfId="0" applyNumberFormat="1" applyFont="1" applyFill="1"/>
    <xf numFmtId="0" fontId="6" fillId="2" borderId="10" xfId="0" applyFont="1" applyFill="1" applyBorder="1"/>
    <xf numFmtId="0" fontId="7" fillId="2" borderId="0" xfId="0" applyFont="1" applyFill="1"/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2" borderId="5" xfId="0" applyFont="1" applyFill="1" applyBorder="1"/>
    <xf numFmtId="164" fontId="6" fillId="2" borderId="6" xfId="0" applyNumberFormat="1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164" fontId="6" fillId="2" borderId="9" xfId="0" applyNumberFormat="1" applyFont="1" applyFill="1" applyBorder="1"/>
    <xf numFmtId="164" fontId="6" fillId="2" borderId="10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13" xfId="0" applyNumberFormat="1" applyFont="1" applyFill="1" applyBorder="1"/>
    <xf numFmtId="0" fontId="6" fillId="2" borderId="17" xfId="0" applyFont="1" applyFill="1" applyBorder="1"/>
    <xf numFmtId="0" fontId="6" fillId="2" borderId="0" xfId="0" applyFont="1" applyFill="1" applyBorder="1"/>
    <xf numFmtId="3" fontId="6" fillId="2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6" fillId="2" borderId="9" xfId="0" applyFont="1" applyFill="1" applyBorder="1"/>
    <xf numFmtId="3" fontId="6" fillId="2" borderId="10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6" fillId="2" borderId="12" xfId="0" applyFont="1" applyFill="1" applyBorder="1"/>
    <xf numFmtId="3" fontId="6" fillId="2" borderId="12" xfId="0" applyNumberFormat="1" applyFont="1" applyFill="1" applyBorder="1"/>
    <xf numFmtId="3" fontId="6" fillId="2" borderId="12" xfId="0" applyNumberFormat="1" applyFont="1" applyFill="1" applyBorder="1" applyAlignment="1">
      <alignment horizontal="right"/>
    </xf>
    <xf numFmtId="3" fontId="6" fillId="2" borderId="13" xfId="0" applyNumberFormat="1" applyFont="1" applyFill="1" applyBorder="1"/>
    <xf numFmtId="3" fontId="7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164" fontId="6" fillId="2" borderId="3" xfId="0" applyNumberFormat="1" applyFont="1" applyFill="1" applyBorder="1"/>
    <xf numFmtId="164" fontId="6" fillId="2" borderId="4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0" fontId="6" fillId="2" borderId="28" xfId="0" applyFont="1" applyFill="1" applyBorder="1"/>
    <xf numFmtId="164" fontId="6" fillId="2" borderId="28" xfId="0" applyNumberFormat="1" applyFont="1" applyFill="1" applyBorder="1"/>
    <xf numFmtId="164" fontId="6" fillId="2" borderId="29" xfId="0" applyNumberFormat="1" applyFont="1" applyFill="1" applyBorder="1"/>
    <xf numFmtId="0" fontId="6" fillId="2" borderId="20" xfId="0" applyFont="1" applyFill="1" applyBorder="1"/>
    <xf numFmtId="164" fontId="6" fillId="2" borderId="20" xfId="0" applyNumberFormat="1" applyFont="1" applyFill="1" applyBorder="1"/>
    <xf numFmtId="0" fontId="6" fillId="2" borderId="1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21" xfId="0" applyFont="1" applyFill="1" applyBorder="1"/>
    <xf numFmtId="0" fontId="6" fillId="2" borderId="22" xfId="0" applyFont="1" applyFill="1" applyBorder="1"/>
    <xf numFmtId="164" fontId="6" fillId="2" borderId="45" xfId="0" applyNumberFormat="1" applyFont="1" applyFill="1" applyBorder="1"/>
    <xf numFmtId="164" fontId="6" fillId="2" borderId="46" xfId="0" applyNumberFormat="1" applyFont="1" applyFill="1" applyBorder="1"/>
    <xf numFmtId="164" fontId="6" fillId="2" borderId="46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right"/>
    </xf>
    <xf numFmtId="164" fontId="6" fillId="2" borderId="29" xfId="0" applyNumberFormat="1" applyFont="1" applyFill="1" applyBorder="1" applyAlignment="1">
      <alignment horizontal="right"/>
    </xf>
    <xf numFmtId="0" fontId="6" fillId="2" borderId="37" xfId="0" applyFont="1" applyFill="1" applyBorder="1"/>
    <xf numFmtId="0" fontId="6" fillId="2" borderId="23" xfId="0" applyFont="1" applyFill="1" applyBorder="1"/>
    <xf numFmtId="0" fontId="6" fillId="2" borderId="13" xfId="0" applyFont="1" applyFill="1" applyBorder="1"/>
    <xf numFmtId="164" fontId="6" fillId="2" borderId="5" xfId="0" applyNumberFormat="1" applyFont="1" applyFill="1" applyBorder="1"/>
    <xf numFmtId="164" fontId="6" fillId="2" borderId="8" xfId="0" applyNumberFormat="1" applyFont="1" applyFill="1" applyBorder="1"/>
    <xf numFmtId="0" fontId="6" fillId="2" borderId="39" xfId="0" applyFont="1" applyFill="1" applyBorder="1"/>
    <xf numFmtId="1" fontId="6" fillId="2" borderId="11" xfId="0" applyNumberFormat="1" applyFont="1" applyFill="1" applyBorder="1"/>
    <xf numFmtId="1" fontId="6" fillId="2" borderId="13" xfId="0" applyNumberFormat="1" applyFont="1" applyFill="1" applyBorder="1"/>
    <xf numFmtId="1" fontId="6" fillId="2" borderId="0" xfId="0" applyNumberFormat="1" applyFont="1" applyFill="1" applyBorder="1"/>
    <xf numFmtId="0" fontId="6" fillId="2" borderId="33" xfId="0" applyFont="1" applyFill="1" applyBorder="1"/>
    <xf numFmtId="0" fontId="6" fillId="2" borderId="46" xfId="0" applyFont="1" applyFill="1" applyBorder="1"/>
    <xf numFmtId="0" fontId="6" fillId="2" borderId="47" xfId="0" applyFont="1" applyFill="1" applyBorder="1"/>
    <xf numFmtId="164" fontId="6" fillId="2" borderId="1" xfId="0" applyNumberFormat="1" applyFont="1" applyFill="1" applyBorder="1"/>
    <xf numFmtId="0" fontId="6" fillId="2" borderId="14" xfId="0" applyFont="1" applyFill="1" applyBorder="1"/>
    <xf numFmtId="164" fontId="6" fillId="2" borderId="13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vertical="center" wrapText="1"/>
    </xf>
    <xf numFmtId="164" fontId="6" fillId="2" borderId="51" xfId="0" applyNumberFormat="1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vertical="center" wrapText="1"/>
    </xf>
    <xf numFmtId="164" fontId="6" fillId="2" borderId="52" xfId="0" applyNumberFormat="1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justify"/>
    </xf>
    <xf numFmtId="0" fontId="6" fillId="2" borderId="31" xfId="0" applyFont="1" applyFill="1" applyBorder="1" applyAlignment="1">
      <alignment horizontal="center" vertical="justify"/>
    </xf>
    <xf numFmtId="0" fontId="6" fillId="2" borderId="32" xfId="0" applyFont="1" applyFill="1" applyBorder="1" applyAlignment="1">
      <alignment horizontal="center" vertical="justify"/>
    </xf>
    <xf numFmtId="164" fontId="6" fillId="2" borderId="25" xfId="0" applyNumberFormat="1" applyFont="1" applyFill="1" applyBorder="1"/>
    <xf numFmtId="164" fontId="6" fillId="2" borderId="42" xfId="0" applyNumberFormat="1" applyFont="1" applyFill="1" applyBorder="1"/>
    <xf numFmtId="164" fontId="6" fillId="2" borderId="38" xfId="0" applyNumberFormat="1" applyFont="1" applyFill="1" applyBorder="1"/>
    <xf numFmtId="164" fontId="6" fillId="2" borderId="27" xfId="0" applyNumberFormat="1" applyFont="1" applyFill="1" applyBorder="1"/>
    <xf numFmtId="0" fontId="6" fillId="2" borderId="13" xfId="0" applyFont="1" applyFill="1" applyBorder="1" applyAlignment="1">
      <alignment horizontal="right"/>
    </xf>
    <xf numFmtId="164" fontId="6" fillId="2" borderId="26" xfId="0" applyNumberFormat="1" applyFont="1" applyFill="1" applyBorder="1"/>
    <xf numFmtId="0" fontId="6" fillId="2" borderId="0" xfId="0" applyFont="1" applyFill="1" applyAlignment="1">
      <alignment horizontal="center" vertical="justify"/>
    </xf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164" fontId="6" fillId="2" borderId="37" xfId="0" applyNumberFormat="1" applyFont="1" applyFill="1" applyBorder="1"/>
    <xf numFmtId="164" fontId="6" fillId="2" borderId="40" xfId="0" applyNumberFormat="1" applyFont="1" applyFill="1" applyBorder="1"/>
    <xf numFmtId="164" fontId="6" fillId="2" borderId="8" xfId="0" applyNumberFormat="1" applyFont="1" applyFill="1" applyBorder="1" applyAlignment="1">
      <alignment horizontal="right"/>
    </xf>
    <xf numFmtId="3" fontId="6" fillId="2" borderId="44" xfId="0" applyNumberFormat="1" applyFont="1" applyFill="1" applyBorder="1"/>
    <xf numFmtId="3" fontId="6" fillId="2" borderId="48" xfId="0" applyNumberFormat="1" applyFont="1" applyFill="1" applyBorder="1"/>
    <xf numFmtId="3" fontId="6" fillId="2" borderId="5" xfId="0" applyNumberFormat="1" applyFont="1" applyFill="1" applyBorder="1"/>
    <xf numFmtId="3" fontId="6" fillId="2" borderId="7" xfId="0" applyNumberFormat="1" applyFont="1" applyFill="1" applyBorder="1"/>
    <xf numFmtId="3" fontId="6" fillId="2" borderId="8" xfId="0" applyNumberFormat="1" applyFont="1" applyFill="1" applyBorder="1"/>
    <xf numFmtId="165" fontId="6" fillId="2" borderId="5" xfId="0" applyNumberFormat="1" applyFont="1" applyFill="1" applyBorder="1"/>
    <xf numFmtId="165" fontId="6" fillId="2" borderId="7" xfId="0" applyNumberFormat="1" applyFont="1" applyFill="1" applyBorder="1"/>
    <xf numFmtId="165" fontId="6" fillId="2" borderId="8" xfId="0" applyNumberFormat="1" applyFont="1" applyFill="1" applyBorder="1"/>
    <xf numFmtId="165" fontId="6" fillId="2" borderId="10" xfId="0" applyNumberFormat="1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5" fontId="6" fillId="2" borderId="25" xfId="0" applyNumberFormat="1" applyFont="1" applyFill="1" applyBorder="1"/>
    <xf numFmtId="165" fontId="6" fillId="2" borderId="26" xfId="0" applyNumberFormat="1" applyFont="1" applyFill="1" applyBorder="1"/>
    <xf numFmtId="165" fontId="6" fillId="2" borderId="27" xfId="0" applyNumberFormat="1" applyFont="1" applyFill="1" applyBorder="1"/>
    <xf numFmtId="165" fontId="6" fillId="2" borderId="13" xfId="0" applyNumberFormat="1" applyFont="1" applyFill="1" applyBorder="1"/>
    <xf numFmtId="1" fontId="6" fillId="2" borderId="0" xfId="0" applyNumberFormat="1" applyFont="1" applyFill="1" applyBorder="1" applyAlignment="1">
      <alignment horizontal="center"/>
    </xf>
    <xf numFmtId="1" fontId="6" fillId="2" borderId="7" xfId="0" applyNumberFormat="1" applyFont="1" applyFill="1" applyBorder="1"/>
    <xf numFmtId="1" fontId="6" fillId="2" borderId="10" xfId="0" applyNumberFormat="1" applyFont="1" applyFill="1" applyBorder="1"/>
    <xf numFmtId="0" fontId="4" fillId="2" borderId="28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29" xfId="1" applyFont="1" applyFill="1" applyBorder="1" applyAlignment="1">
      <alignment vertical="center"/>
    </xf>
    <xf numFmtId="0" fontId="4" fillId="2" borderId="20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5" fontId="6" fillId="2" borderId="11" xfId="0" applyNumberFormat="1" applyFont="1" applyFill="1" applyBorder="1"/>
    <xf numFmtId="3" fontId="6" fillId="2" borderId="25" xfId="0" applyNumberFormat="1" applyFont="1" applyFill="1" applyBorder="1"/>
    <xf numFmtId="3" fontId="6" fillId="2" borderId="26" xfId="0" applyNumberFormat="1" applyFont="1" applyFill="1" applyBorder="1"/>
    <xf numFmtId="0" fontId="6" fillId="2" borderId="57" xfId="0" applyFont="1" applyFill="1" applyBorder="1"/>
    <xf numFmtId="3" fontId="6" fillId="2" borderId="13" xfId="0" applyNumberFormat="1" applyFont="1" applyFill="1" applyBorder="1" applyAlignment="1">
      <alignment horizontal="right"/>
    </xf>
    <xf numFmtId="1" fontId="6" fillId="2" borderId="38" xfId="0" applyNumberFormat="1" applyFont="1" applyFill="1" applyBorder="1"/>
    <xf numFmtId="0" fontId="6" fillId="2" borderId="1" xfId="0" quotePrefix="1" applyFont="1" applyFill="1" applyBorder="1" applyAlignment="1">
      <alignment horizontal="right"/>
    </xf>
    <xf numFmtId="0" fontId="6" fillId="2" borderId="47" xfId="0" quotePrefix="1" applyFont="1" applyFill="1" applyBorder="1" applyAlignment="1">
      <alignment horizontal="right"/>
    </xf>
    <xf numFmtId="1" fontId="6" fillId="2" borderId="2" xfId="0" applyNumberFormat="1" applyFont="1" applyFill="1" applyBorder="1"/>
    <xf numFmtId="1" fontId="6" fillId="2" borderId="4" xfId="0" applyNumberFormat="1" applyFont="1" applyFill="1" applyBorder="1"/>
    <xf numFmtId="1" fontId="6" fillId="2" borderId="3" xfId="0" applyNumberFormat="1" applyFont="1" applyFill="1" applyBorder="1"/>
    <xf numFmtId="0" fontId="10" fillId="2" borderId="17" xfId="0" applyFont="1" applyFill="1" applyBorder="1"/>
    <xf numFmtId="164" fontId="2" fillId="2" borderId="10" xfId="0" applyNumberFormat="1" applyFont="1" applyFill="1" applyBorder="1"/>
    <xf numFmtId="164" fontId="2" fillId="2" borderId="13" xfId="0" applyNumberFormat="1" applyFont="1" applyFill="1" applyBorder="1"/>
    <xf numFmtId="0" fontId="0" fillId="2" borderId="0" xfId="0" applyFont="1" applyFill="1"/>
    <xf numFmtId="1" fontId="11" fillId="2" borderId="7" xfId="0" applyNumberFormat="1" applyFont="1" applyFill="1" applyBorder="1"/>
    <xf numFmtId="1" fontId="11" fillId="2" borderId="0" xfId="0" applyNumberFormat="1" applyFont="1" applyFill="1" applyBorder="1"/>
    <xf numFmtId="0" fontId="11" fillId="2" borderId="0" xfId="0" applyFont="1" applyFill="1"/>
    <xf numFmtId="0" fontId="2" fillId="2" borderId="16" xfId="0" applyFont="1" applyFill="1" applyBorder="1" applyAlignment="1">
      <alignment horizontal="center"/>
    </xf>
    <xf numFmtId="1" fontId="2" fillId="2" borderId="13" xfId="0" applyNumberFormat="1" applyFont="1" applyFill="1" applyBorder="1"/>
    <xf numFmtId="0" fontId="2" fillId="2" borderId="29" xfId="0" applyFont="1" applyFill="1" applyBorder="1"/>
    <xf numFmtId="0" fontId="2" fillId="2" borderId="1" xfId="0" applyFont="1" applyFill="1" applyBorder="1"/>
    <xf numFmtId="3" fontId="6" fillId="2" borderId="20" xfId="0" applyNumberFormat="1" applyFont="1" applyFill="1" applyBorder="1"/>
    <xf numFmtId="0" fontId="14" fillId="2" borderId="17" xfId="0" applyFont="1" applyFill="1" applyBorder="1"/>
    <xf numFmtId="0" fontId="4" fillId="2" borderId="38" xfId="1" applyFont="1" applyFill="1" applyBorder="1" applyAlignment="1">
      <alignment horizontal="justify" vertical="center"/>
    </xf>
    <xf numFmtId="0" fontId="1" fillId="2" borderId="0" xfId="1" applyFill="1"/>
    <xf numFmtId="0" fontId="12" fillId="2" borderId="0" xfId="0" applyFont="1" applyFill="1"/>
    <xf numFmtId="0" fontId="13" fillId="2" borderId="0" xfId="0" applyFont="1" applyFill="1"/>
    <xf numFmtId="164" fontId="6" fillId="2" borderId="47" xfId="0" applyNumberFormat="1" applyFont="1" applyFill="1" applyBorder="1"/>
    <xf numFmtId="0" fontId="6" fillId="2" borderId="29" xfId="0" quotePrefix="1" applyFont="1" applyFill="1" applyBorder="1" applyAlignment="1">
      <alignment horizontal="right"/>
    </xf>
    <xf numFmtId="164" fontId="6" fillId="2" borderId="50" xfId="0" applyNumberFormat="1" applyFont="1" applyFill="1" applyBorder="1"/>
    <xf numFmtId="164" fontId="6" fillId="2" borderId="51" xfId="0" applyNumberFormat="1" applyFont="1" applyFill="1" applyBorder="1"/>
    <xf numFmtId="1" fontId="6" fillId="2" borderId="52" xfId="0" applyNumberFormat="1" applyFont="1" applyFill="1" applyBorder="1"/>
    <xf numFmtId="1" fontId="6" fillId="2" borderId="20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164" fontId="6" fillId="2" borderId="48" xfId="0" applyNumberFormat="1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3" fontId="6" fillId="2" borderId="0" xfId="0" applyNumberFormat="1" applyFont="1" applyFill="1" applyBorder="1"/>
    <xf numFmtId="164" fontId="2" fillId="2" borderId="26" xfId="0" applyNumberFormat="1" applyFont="1" applyFill="1" applyBorder="1"/>
    <xf numFmtId="164" fontId="2" fillId="2" borderId="27" xfId="0" applyNumberFormat="1" applyFont="1" applyFill="1" applyBorder="1"/>
    <xf numFmtId="0" fontId="2" fillId="2" borderId="20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3" fontId="2" fillId="2" borderId="6" xfId="0" applyNumberFormat="1" applyFont="1" applyFill="1" applyBorder="1"/>
    <xf numFmtId="0" fontId="6" fillId="2" borderId="16" xfId="0" applyFont="1" applyFill="1" applyBorder="1" applyAlignment="1">
      <alignment horizontal="center" vertical="top" wrapText="1"/>
    </xf>
    <xf numFmtId="3" fontId="2" fillId="2" borderId="63" xfId="0" applyNumberFormat="1" applyFont="1" applyFill="1" applyBorder="1"/>
    <xf numFmtId="3" fontId="5" fillId="2" borderId="15" xfId="0" applyNumberFormat="1" applyFont="1" applyFill="1" applyBorder="1"/>
    <xf numFmtId="164" fontId="2" fillId="2" borderId="30" xfId="0" applyNumberFormat="1" applyFont="1" applyFill="1" applyBorder="1"/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3" fontId="6" fillId="2" borderId="58" xfId="0" applyNumberFormat="1" applyFont="1" applyFill="1" applyBorder="1"/>
    <xf numFmtId="3" fontId="6" fillId="2" borderId="59" xfId="0" applyNumberFormat="1" applyFont="1" applyFill="1" applyBorder="1"/>
    <xf numFmtId="164" fontId="6" fillId="2" borderId="65" xfId="0" applyNumberFormat="1" applyFont="1" applyFill="1" applyBorder="1"/>
    <xf numFmtId="164" fontId="6" fillId="2" borderId="59" xfId="0" applyNumberFormat="1" applyFont="1" applyFill="1" applyBorder="1"/>
    <xf numFmtId="0" fontId="6" fillId="2" borderId="24" xfId="0" applyFont="1" applyFill="1" applyBorder="1" applyAlignment="1">
      <alignment horizontal="center" vertical="top" wrapText="1"/>
    </xf>
    <xf numFmtId="0" fontId="0" fillId="2" borderId="0" xfId="0" applyFill="1"/>
    <xf numFmtId="0" fontId="7" fillId="2" borderId="23" xfId="0" applyFont="1" applyFill="1" applyBorder="1"/>
    <xf numFmtId="3" fontId="7" fillId="2" borderId="11" xfId="0" applyNumberFormat="1" applyFont="1" applyFill="1" applyBorder="1"/>
    <xf numFmtId="164" fontId="7" fillId="2" borderId="11" xfId="0" applyNumberFormat="1" applyFont="1" applyFill="1" applyBorder="1"/>
    <xf numFmtId="164" fontId="7" fillId="2" borderId="60" xfId="0" applyNumberFormat="1" applyFont="1" applyFill="1" applyBorder="1"/>
    <xf numFmtId="164" fontId="7" fillId="2" borderId="13" xfId="0" applyNumberFormat="1" applyFont="1" applyFill="1" applyBorder="1"/>
    <xf numFmtId="1" fontId="11" fillId="2" borderId="64" xfId="0" applyNumberFormat="1" applyFont="1" applyFill="1" applyBorder="1"/>
    <xf numFmtId="1" fontId="11" fillId="2" borderId="16" xfId="0" applyNumberFormat="1" applyFont="1" applyFill="1" applyBorder="1"/>
    <xf numFmtId="0" fontId="7" fillId="2" borderId="14" xfId="0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justify"/>
    </xf>
    <xf numFmtId="0" fontId="6" fillId="2" borderId="66" xfId="0" applyFont="1" applyFill="1" applyBorder="1"/>
    <xf numFmtId="164" fontId="6" fillId="2" borderId="33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164" fontId="6" fillId="2" borderId="66" xfId="0" applyNumberFormat="1" applyFont="1" applyFill="1" applyBorder="1" applyAlignment="1"/>
    <xf numFmtId="164" fontId="6" fillId="2" borderId="22" xfId="0" applyNumberFormat="1" applyFont="1" applyFill="1" applyBorder="1"/>
    <xf numFmtId="164" fontId="6" fillId="2" borderId="23" xfId="0" applyNumberFormat="1" applyFont="1" applyFill="1" applyBorder="1"/>
    <xf numFmtId="164" fontId="6" fillId="2" borderId="38" xfId="0" applyNumberFormat="1" applyFont="1" applyFill="1" applyBorder="1" applyAlignment="1"/>
    <xf numFmtId="164" fontId="6" fillId="2" borderId="49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31" xfId="0" applyNumberFormat="1" applyFont="1" applyFill="1" applyBorder="1" applyAlignment="1">
      <alignment vertical="center" wrapText="1"/>
    </xf>
    <xf numFmtId="164" fontId="6" fillId="2" borderId="53" xfId="0" applyNumberFormat="1" applyFont="1" applyFill="1" applyBorder="1" applyAlignment="1">
      <alignment vertical="center" wrapText="1"/>
    </xf>
    <xf numFmtId="164" fontId="6" fillId="2" borderId="32" xfId="0" applyNumberFormat="1" applyFont="1" applyFill="1" applyBorder="1" applyAlignment="1">
      <alignment vertical="center"/>
    </xf>
    <xf numFmtId="164" fontId="6" fillId="2" borderId="67" xfId="0" applyNumberFormat="1" applyFont="1" applyFill="1" applyBorder="1" applyAlignment="1">
      <alignment horizontal="left" vertical="center" wrapText="1"/>
    </xf>
    <xf numFmtId="164" fontId="6" fillId="2" borderId="44" xfId="0" applyNumberFormat="1" applyFont="1" applyFill="1" applyBorder="1" applyAlignment="1">
      <alignment vertical="center" wrapText="1"/>
    </xf>
    <xf numFmtId="164" fontId="6" fillId="2" borderId="68" xfId="0" applyNumberFormat="1" applyFont="1" applyFill="1" applyBorder="1" applyAlignment="1">
      <alignment vertical="center" wrapText="1"/>
    </xf>
    <xf numFmtId="164" fontId="6" fillId="2" borderId="48" xfId="0" applyNumberFormat="1" applyFont="1" applyFill="1" applyBorder="1" applyAlignment="1">
      <alignment vertical="center"/>
    </xf>
    <xf numFmtId="0" fontId="6" fillId="2" borderId="29" xfId="0" applyFont="1" applyFill="1" applyBorder="1" applyAlignment="1">
      <alignment horizontal="left" vertical="center" wrapText="1"/>
    </xf>
    <xf numFmtId="3" fontId="6" fillId="2" borderId="15" xfId="0" applyNumberFormat="1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4" xfId="0" applyFont="1" applyFill="1" applyBorder="1"/>
    <xf numFmtId="0" fontId="6" fillId="2" borderId="8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2" borderId="3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6" fillId="2" borderId="42" xfId="0" applyFont="1" applyFill="1" applyBorder="1"/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164" fontId="7" fillId="2" borderId="19" xfId="0" applyNumberFormat="1" applyFont="1" applyFill="1" applyBorder="1" applyAlignment="1">
      <alignment horizontal="center" vertical="top" wrapText="1"/>
    </xf>
    <xf numFmtId="0" fontId="7" fillId="2" borderId="21" xfId="0" applyFont="1" applyFill="1" applyBorder="1"/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center"/>
    </xf>
    <xf numFmtId="0" fontId="6" fillId="2" borderId="40" xfId="0" applyFont="1" applyFill="1" applyBorder="1"/>
    <xf numFmtId="164" fontId="9" fillId="2" borderId="0" xfId="0" applyNumberFormat="1" applyFont="1" applyFill="1" applyBorder="1"/>
    <xf numFmtId="0" fontId="6" fillId="2" borderId="45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21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2" borderId="61" xfId="0" applyFont="1" applyFill="1" applyBorder="1" applyAlignment="1">
      <alignment horizontal="left"/>
    </xf>
    <xf numFmtId="0" fontId="0" fillId="2" borderId="62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6" fillId="2" borderId="43" xfId="0" applyFont="1" applyFill="1" applyBorder="1"/>
    <xf numFmtId="0" fontId="5" fillId="2" borderId="0" xfId="0" applyFont="1" applyFill="1" applyAlignment="1">
      <alignment vertical="center"/>
    </xf>
    <xf numFmtId="164" fontId="2" fillId="2" borderId="38" xfId="0" applyNumberFormat="1" applyFont="1" applyFill="1" applyBorder="1"/>
    <xf numFmtId="0" fontId="7" fillId="2" borderId="24" xfId="0" applyFont="1" applyFill="1" applyBorder="1" applyAlignment="1">
      <alignment horizontal="center" vertical="top" wrapText="1"/>
    </xf>
    <xf numFmtId="3" fontId="6" fillId="2" borderId="47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2" borderId="38" xfId="0" applyNumberFormat="1" applyFont="1" applyFill="1" applyBorder="1"/>
    <xf numFmtId="164" fontId="2" fillId="2" borderId="2" xfId="0" applyNumberFormat="1" applyFont="1" applyFill="1" applyBorder="1"/>
    <xf numFmtId="164" fontId="2" fillId="2" borderId="4" xfId="0" applyNumberFormat="1" applyFont="1" applyFill="1" applyBorder="1"/>
    <xf numFmtId="3" fontId="5" fillId="2" borderId="30" xfId="0" applyNumberFormat="1" applyFont="1" applyFill="1" applyBorder="1"/>
    <xf numFmtId="164" fontId="5" fillId="2" borderId="4" xfId="0" applyNumberFormat="1" applyFont="1" applyFill="1" applyBorder="1"/>
    <xf numFmtId="3" fontId="7" fillId="2" borderId="27" xfId="0" applyNumberFormat="1" applyFont="1" applyFill="1" applyBorder="1"/>
    <xf numFmtId="3" fontId="7" fillId="2" borderId="12" xfId="0" applyNumberFormat="1" applyFont="1" applyFill="1" applyBorder="1"/>
    <xf numFmtId="0" fontId="0" fillId="2" borderId="21" xfId="0" applyFont="1" applyFill="1" applyBorder="1" applyAlignment="1">
      <alignment horizontal="left"/>
    </xf>
    <xf numFmtId="0" fontId="0" fillId="2" borderId="61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0" fillId="0" borderId="3" xfId="0" applyBorder="1" applyAlignment="1">
      <alignment vertical="center"/>
    </xf>
    <xf numFmtId="0" fontId="0" fillId="2" borderId="23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0" fillId="2" borderId="50" xfId="0" applyFont="1" applyFill="1" applyBorder="1" applyAlignment="1">
      <alignment horizontal="left"/>
    </xf>
    <xf numFmtId="0" fontId="15" fillId="2" borderId="41" xfId="0" applyFont="1" applyFill="1" applyBorder="1" applyAlignment="1">
      <alignment horizontal="left"/>
    </xf>
    <xf numFmtId="0" fontId="6" fillId="2" borderId="35" xfId="0" applyFont="1" applyFill="1" applyBorder="1" applyAlignment="1">
      <alignment vertical="center"/>
    </xf>
    <xf numFmtId="0" fontId="0" fillId="2" borderId="52" xfId="0" applyFont="1" applyFill="1" applyBorder="1" applyAlignment="1">
      <alignment horizontal="left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2" borderId="41" xfId="0" applyFont="1" applyFill="1" applyBorder="1" applyAlignment="1">
      <alignment horizontal="left"/>
    </xf>
    <xf numFmtId="164" fontId="6" fillId="2" borderId="69" xfId="0" applyNumberFormat="1" applyFont="1" applyFill="1" applyBorder="1" applyAlignment="1">
      <alignment horizontal="right"/>
    </xf>
    <xf numFmtId="165" fontId="6" fillId="2" borderId="37" xfId="0" applyNumberFormat="1" applyFont="1" applyFill="1" applyBorder="1"/>
    <xf numFmtId="165" fontId="6" fillId="2" borderId="38" xfId="0" applyNumberFormat="1" applyFont="1" applyFill="1" applyBorder="1"/>
    <xf numFmtId="0" fontId="6" fillId="2" borderId="16" xfId="0" applyFont="1" applyFill="1" applyBorder="1"/>
    <xf numFmtId="164" fontId="6" fillId="2" borderId="16" xfId="0" applyNumberFormat="1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horizontal="right"/>
    </xf>
    <xf numFmtId="0" fontId="0" fillId="2" borderId="66" xfId="0" applyFont="1" applyFill="1" applyBorder="1" applyAlignment="1">
      <alignment horizontal="left"/>
    </xf>
    <xf numFmtId="0" fontId="2" fillId="2" borderId="4" xfId="0" applyFont="1" applyFill="1" applyBorder="1"/>
    <xf numFmtId="3" fontId="6" fillId="2" borderId="14" xfId="0" applyNumberFormat="1" applyFont="1" applyFill="1" applyBorder="1"/>
    <xf numFmtId="3" fontId="6" fillId="2" borderId="19" xfId="0" applyNumberFormat="1" applyFont="1" applyFill="1" applyBorder="1"/>
    <xf numFmtId="0" fontId="6" fillId="2" borderId="34" xfId="0" applyFont="1" applyFill="1" applyBorder="1"/>
    <xf numFmtId="164" fontId="6" fillId="2" borderId="47" xfId="0" quotePrefix="1" applyNumberFormat="1" applyFon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0" fillId="2" borderId="23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0" fillId="0" borderId="35" xfId="0" applyBorder="1" applyAlignment="1"/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30" xfId="0" applyNumberFormat="1" applyFont="1" applyFill="1" applyBorder="1"/>
    <xf numFmtId="0" fontId="0" fillId="2" borderId="28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164" fontId="6" fillId="2" borderId="45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6" fillId="2" borderId="38" xfId="0" applyNumberFormat="1" applyFont="1" applyFill="1" applyBorder="1" applyAlignment="1">
      <alignment horizontal="right"/>
    </xf>
    <xf numFmtId="164" fontId="6" fillId="2" borderId="28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3" fontId="6" fillId="2" borderId="64" xfId="0" applyNumberFormat="1" applyFont="1" applyFill="1" applyBorder="1" applyAlignment="1">
      <alignment horizontal="right"/>
    </xf>
    <xf numFmtId="0" fontId="6" fillId="2" borderId="61" xfId="0" applyFont="1" applyFill="1" applyBorder="1"/>
    <xf numFmtId="0" fontId="0" fillId="2" borderId="70" xfId="0" applyFont="1" applyFill="1" applyBorder="1" applyAlignment="1">
      <alignment horizontal="left"/>
    </xf>
    <xf numFmtId="3" fontId="6" fillId="2" borderId="31" xfId="0" applyNumberFormat="1" applyFont="1" applyFill="1" applyBorder="1"/>
    <xf numFmtId="3" fontId="6" fillId="2" borderId="43" xfId="0" applyNumberFormat="1" applyFont="1" applyFill="1" applyBorder="1"/>
    <xf numFmtId="3" fontId="6" fillId="2" borderId="8" xfId="0" applyNumberFormat="1" applyFont="1" applyFill="1" applyBorder="1" applyAlignment="1">
      <alignment horizontal="right"/>
    </xf>
    <xf numFmtId="3" fontId="6" fillId="2" borderId="57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2" fillId="2" borderId="5" xfId="0" applyNumberFormat="1" applyFont="1" applyFill="1" applyBorder="1"/>
    <xf numFmtId="3" fontId="2" fillId="2" borderId="57" xfId="0" applyNumberFormat="1" applyFont="1" applyFill="1" applyBorder="1"/>
    <xf numFmtId="3" fontId="5" fillId="2" borderId="14" xfId="0" applyNumberFormat="1" applyFont="1" applyFill="1" applyBorder="1"/>
    <xf numFmtId="0" fontId="0" fillId="0" borderId="0" xfId="0" applyAlignment="1"/>
    <xf numFmtId="0" fontId="10" fillId="2" borderId="17" xfId="0" applyFont="1" applyFill="1" applyBorder="1" applyAlignment="1">
      <alignment wrapText="1"/>
    </xf>
    <xf numFmtId="0" fontId="0" fillId="2" borderId="21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0" fillId="0" borderId="35" xfId="0" applyBorder="1" applyAlignment="1"/>
    <xf numFmtId="0" fontId="0" fillId="2" borderId="61" xfId="0" applyFont="1" applyFill="1" applyBorder="1" applyAlignment="1">
      <alignment horizontal="left"/>
    </xf>
    <xf numFmtId="0" fontId="0" fillId="2" borderId="6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2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6" fillId="2" borderId="42" xfId="0" applyNumberFormat="1" applyFont="1" applyFill="1" applyBorder="1"/>
    <xf numFmtId="0" fontId="2" fillId="2" borderId="0" xfId="0" applyFont="1" applyFill="1" applyAlignment="1"/>
    <xf numFmtId="0" fontId="6" fillId="2" borderId="0" xfId="0" applyFont="1" applyFill="1" applyAlignment="1"/>
    <xf numFmtId="0" fontId="2" fillId="2" borderId="4" xfId="0" applyFont="1" applyFill="1" applyBorder="1" applyAlignment="1"/>
    <xf numFmtId="0" fontId="16" fillId="0" borderId="0" xfId="0" applyFont="1"/>
    <xf numFmtId="1" fontId="6" fillId="2" borderId="64" xfId="0" applyNumberFormat="1" applyFont="1" applyFill="1" applyBorder="1"/>
    <xf numFmtId="0" fontId="2" fillId="2" borderId="22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/>
    <xf numFmtId="0" fontId="0" fillId="0" borderId="0" xfId="0" applyAlignment="1"/>
    <xf numFmtId="0" fontId="7" fillId="2" borderId="54" xfId="0" applyFont="1" applyFill="1" applyBorder="1" applyAlignment="1">
      <alignment vertical="center"/>
    </xf>
    <xf numFmtId="0" fontId="0" fillId="0" borderId="35" xfId="0" applyBorder="1" applyAlignment="1"/>
    <xf numFmtId="0" fontId="0" fillId="0" borderId="55" xfId="0" applyBorder="1" applyAlignment="1"/>
    <xf numFmtId="0" fontId="6" fillId="2" borderId="0" xfId="0" applyFont="1" applyFill="1" applyBorder="1" applyAlignment="1">
      <alignment wrapText="1"/>
    </xf>
    <xf numFmtId="0" fontId="7" fillId="2" borderId="2" xfId="0" applyFont="1" applyFill="1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10" fillId="2" borderId="53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wrapText="1"/>
    </xf>
    <xf numFmtId="0" fontId="0" fillId="0" borderId="53" xfId="0" applyBorder="1" applyAlignment="1">
      <alignment horizontal="left" vertical="top" wrapText="1"/>
    </xf>
    <xf numFmtId="0" fontId="10" fillId="2" borderId="0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0" fillId="0" borderId="41" xfId="0" applyBorder="1" applyAlignment="1"/>
    <xf numFmtId="0" fontId="0" fillId="0" borderId="30" xfId="0" applyBorder="1" applyAlignment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/>
    <xf numFmtId="0" fontId="6" fillId="2" borderId="36" xfId="0" applyFont="1" applyFill="1" applyBorder="1" applyAlignment="1"/>
    <xf numFmtId="0" fontId="6" fillId="2" borderId="2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justify"/>
    </xf>
    <xf numFmtId="0" fontId="6" fillId="2" borderId="16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11" fillId="0" borderId="41" xfId="0" applyFont="1" applyBorder="1" applyAlignment="1"/>
    <xf numFmtId="0" fontId="11" fillId="0" borderId="30" xfId="0" applyFont="1" applyBorder="1" applyAlignment="1"/>
    <xf numFmtId="0" fontId="6" fillId="2" borderId="3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2" borderId="24" xfId="0" applyFont="1" applyFill="1" applyBorder="1" applyAlignment="1">
      <alignment horizontal="center" vertical="justify"/>
    </xf>
    <xf numFmtId="0" fontId="0" fillId="0" borderId="41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6" fillId="2" borderId="41" xfId="0" applyFont="1" applyFill="1" applyBorder="1" applyAlignment="1">
      <alignment horizontal="center" vertical="justify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Excel_INJEP">
  <a:themeElements>
    <a:clrScheme name="couleurs INJEP">
      <a:dk1>
        <a:sysClr val="windowText" lastClr="000000"/>
      </a:dk1>
      <a:lt1>
        <a:sysClr val="window" lastClr="FFFFFF"/>
      </a:lt1>
      <a:dk2>
        <a:srgbClr val="00A9A0"/>
      </a:dk2>
      <a:lt2>
        <a:srgbClr val="AFAA9E"/>
      </a:lt2>
      <a:accent1>
        <a:srgbClr val="BCCF00"/>
      </a:accent1>
      <a:accent2>
        <a:srgbClr val="F9B000"/>
      </a:accent2>
      <a:accent3>
        <a:srgbClr val="D682B5"/>
      </a:accent3>
      <a:accent4>
        <a:srgbClr val="A5D6D1"/>
      </a:accent4>
      <a:accent5>
        <a:srgbClr val="9F4091"/>
      </a:accent5>
      <a:accent6>
        <a:srgbClr val="6CBE99"/>
      </a:accent6>
      <a:hlink>
        <a:srgbClr val="0080FF"/>
      </a:hlink>
      <a:folHlink>
        <a:srgbClr val="5EAEFF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/Users/bruno.dietsch/AppData/bruno.dietsch/AppData/Local/Microsoft/Windows/Temporary%20Internet%20Files/Content.Outlook/AppData/Local/AppData/Local/Microsoft/Windows/Temporary%20Internet%20Files/Content.Outlook/X9W6BRWD/indicateurs_nationaux.mis_en_forme.xls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7"/>
  <sheetViews>
    <sheetView tabSelected="1" zoomScale="85" zoomScaleNormal="85" workbookViewId="0">
      <selection activeCell="J14" sqref="J14"/>
    </sheetView>
  </sheetViews>
  <sheetFormatPr baseColWidth="10" defaultColWidth="11" defaultRowHeight="13" x14ac:dyDescent="0.15"/>
  <cols>
    <col min="1" max="1" width="22.33203125" style="2" customWidth="1"/>
    <col min="2" max="2" width="96.6640625" style="2" customWidth="1"/>
    <col min="3" max="3" width="43.5" style="2" customWidth="1"/>
    <col min="4" max="4" width="28.83203125" style="2" customWidth="1"/>
    <col min="5" max="16384" width="11" style="2"/>
  </cols>
  <sheetData>
    <row r="1" spans="1:4" x14ac:dyDescent="0.15">
      <c r="A1" s="1" t="s">
        <v>512</v>
      </c>
    </row>
    <row r="2" spans="1:4" x14ac:dyDescent="0.15">
      <c r="A2" s="42" t="s">
        <v>486</v>
      </c>
    </row>
    <row r="3" spans="1:4" x14ac:dyDescent="0.15">
      <c r="A3" s="42" t="s">
        <v>489</v>
      </c>
    </row>
    <row r="4" spans="1:4" x14ac:dyDescent="0.15">
      <c r="A4" s="43"/>
    </row>
    <row r="5" spans="1:4" x14ac:dyDescent="0.15">
      <c r="A5" s="2" t="s">
        <v>513</v>
      </c>
    </row>
    <row r="7" spans="1:4" ht="14" thickBot="1" x14ac:dyDescent="0.2">
      <c r="A7" s="2" t="s">
        <v>196</v>
      </c>
    </row>
    <row r="8" spans="1:4" ht="26.25" customHeight="1" thickBot="1" x14ac:dyDescent="0.2">
      <c r="A8" s="142" t="s">
        <v>197</v>
      </c>
      <c r="B8" s="142" t="s">
        <v>198</v>
      </c>
      <c r="C8" s="271" t="s">
        <v>269</v>
      </c>
      <c r="D8" s="271" t="s">
        <v>270</v>
      </c>
    </row>
    <row r="9" spans="1:4" s="139" customFormat="1" ht="26.25" customHeight="1" x14ac:dyDescent="0.15">
      <c r="A9" s="138" t="s">
        <v>230</v>
      </c>
      <c r="B9" s="259" t="s">
        <v>220</v>
      </c>
      <c r="C9" s="272" t="s">
        <v>199</v>
      </c>
      <c r="D9" s="270" t="s">
        <v>393</v>
      </c>
    </row>
    <row r="10" spans="1:4" s="139" customFormat="1" ht="26.25" customHeight="1" x14ac:dyDescent="0.15">
      <c r="A10" s="140" t="s">
        <v>231</v>
      </c>
      <c r="B10" s="260" t="s">
        <v>221</v>
      </c>
      <c r="C10" s="273" t="s">
        <v>200</v>
      </c>
      <c r="D10" s="273" t="s">
        <v>200</v>
      </c>
    </row>
    <row r="11" spans="1:4" s="139" customFormat="1" ht="26.25" customHeight="1" x14ac:dyDescent="0.15">
      <c r="A11" s="140" t="s">
        <v>232</v>
      </c>
      <c r="B11" s="260" t="s">
        <v>499</v>
      </c>
      <c r="C11" s="273" t="s">
        <v>200</v>
      </c>
      <c r="D11" s="273" t="s">
        <v>200</v>
      </c>
    </row>
    <row r="12" spans="1:4" s="139" customFormat="1" ht="26.25" customHeight="1" x14ac:dyDescent="0.15">
      <c r="A12" s="140" t="s">
        <v>233</v>
      </c>
      <c r="B12" s="260" t="s">
        <v>500</v>
      </c>
      <c r="C12" s="273" t="s">
        <v>200</v>
      </c>
      <c r="D12" s="273" t="s">
        <v>200</v>
      </c>
    </row>
    <row r="13" spans="1:4" s="139" customFormat="1" ht="26.25" customHeight="1" x14ac:dyDescent="0.15">
      <c r="A13" s="140" t="s">
        <v>234</v>
      </c>
      <c r="B13" s="261" t="s">
        <v>225</v>
      </c>
      <c r="C13" s="273" t="s">
        <v>200</v>
      </c>
      <c r="D13" s="273" t="s">
        <v>200</v>
      </c>
    </row>
    <row r="14" spans="1:4" s="139" customFormat="1" ht="26.25" customHeight="1" thickBot="1" x14ac:dyDescent="0.2">
      <c r="A14" s="141" t="s">
        <v>235</v>
      </c>
      <c r="B14" s="262" t="s">
        <v>201</v>
      </c>
      <c r="C14" s="274" t="s">
        <v>200</v>
      </c>
      <c r="D14" s="274" t="s">
        <v>200</v>
      </c>
    </row>
    <row r="15" spans="1:4" s="5" customFormat="1" ht="26.25" customHeight="1" x14ac:dyDescent="0.15">
      <c r="A15" s="4" t="s">
        <v>236</v>
      </c>
      <c r="B15" s="263" t="s">
        <v>285</v>
      </c>
      <c r="C15" s="270" t="s">
        <v>200</v>
      </c>
      <c r="D15" s="270" t="s">
        <v>392</v>
      </c>
    </row>
    <row r="16" spans="1:4" s="5" customFormat="1" ht="26.25" customHeight="1" x14ac:dyDescent="0.15">
      <c r="A16" s="6" t="s">
        <v>237</v>
      </c>
      <c r="B16" s="264" t="s">
        <v>226</v>
      </c>
      <c r="C16" s="273" t="s">
        <v>200</v>
      </c>
      <c r="D16" s="273" t="s">
        <v>200</v>
      </c>
    </row>
    <row r="17" spans="1:4" s="5" customFormat="1" ht="26.25" customHeight="1" thickBot="1" x14ac:dyDescent="0.2">
      <c r="A17" s="7" t="s">
        <v>238</v>
      </c>
      <c r="B17" s="265" t="s">
        <v>227</v>
      </c>
      <c r="C17" s="274" t="s">
        <v>200</v>
      </c>
      <c r="D17" s="274" t="s">
        <v>200</v>
      </c>
    </row>
    <row r="18" spans="1:4" s="5" customFormat="1" ht="26.25" customHeight="1" x14ac:dyDescent="0.15">
      <c r="A18" s="8" t="s">
        <v>239</v>
      </c>
      <c r="B18" s="266" t="s">
        <v>141</v>
      </c>
      <c r="C18" s="270" t="s">
        <v>200</v>
      </c>
      <c r="D18" s="270" t="s">
        <v>391</v>
      </c>
    </row>
    <row r="19" spans="1:4" s="5" customFormat="1" ht="26.25" customHeight="1" x14ac:dyDescent="0.15">
      <c r="A19" s="9" t="s">
        <v>240</v>
      </c>
      <c r="B19" s="264" t="s">
        <v>202</v>
      </c>
      <c r="C19" s="273" t="s">
        <v>200</v>
      </c>
      <c r="D19" s="273" t="s">
        <v>200</v>
      </c>
    </row>
    <row r="20" spans="1:4" s="5" customFormat="1" ht="26.25" customHeight="1" thickBot="1" x14ac:dyDescent="0.2">
      <c r="A20" s="10" t="s">
        <v>241</v>
      </c>
      <c r="B20" s="265" t="s">
        <v>203</v>
      </c>
      <c r="C20" s="274" t="s">
        <v>200</v>
      </c>
      <c r="D20" s="274" t="s">
        <v>200</v>
      </c>
    </row>
    <row r="21" spans="1:4" s="5" customFormat="1" ht="26.25" customHeight="1" x14ac:dyDescent="0.15">
      <c r="A21" s="8" t="s">
        <v>242</v>
      </c>
      <c r="B21" s="266" t="s">
        <v>222</v>
      </c>
      <c r="C21" s="389" t="s">
        <v>204</v>
      </c>
      <c r="D21" s="390"/>
    </row>
    <row r="22" spans="1:4" s="5" customFormat="1" ht="26.25" customHeight="1" x14ac:dyDescent="0.15">
      <c r="A22" s="9" t="s">
        <v>243</v>
      </c>
      <c r="B22" s="264" t="s">
        <v>223</v>
      </c>
      <c r="C22" s="383" t="s">
        <v>200</v>
      </c>
      <c r="D22" s="384"/>
    </row>
    <row r="23" spans="1:4" s="5" customFormat="1" ht="26.25" customHeight="1" x14ac:dyDescent="0.15">
      <c r="A23" s="9" t="s">
        <v>244</v>
      </c>
      <c r="B23" s="264" t="s">
        <v>205</v>
      </c>
      <c r="C23" s="383" t="s">
        <v>200</v>
      </c>
      <c r="D23" s="384"/>
    </row>
    <row r="24" spans="1:4" s="5" customFormat="1" ht="26.25" customHeight="1" thickBot="1" x14ac:dyDescent="0.2">
      <c r="A24" s="10" t="s">
        <v>245</v>
      </c>
      <c r="B24" s="265" t="s">
        <v>206</v>
      </c>
      <c r="C24" s="385" t="s">
        <v>200</v>
      </c>
      <c r="D24" s="386"/>
    </row>
    <row r="25" spans="1:4" s="139" customFormat="1" ht="26.25" customHeight="1" x14ac:dyDescent="0.15">
      <c r="A25" s="8" t="s">
        <v>246</v>
      </c>
      <c r="B25" s="266" t="s">
        <v>224</v>
      </c>
      <c r="C25" s="389" t="s">
        <v>207</v>
      </c>
      <c r="D25" s="391"/>
    </row>
    <row r="26" spans="1:4" s="139" customFormat="1" ht="26.25" customHeight="1" x14ac:dyDescent="0.15">
      <c r="A26" s="9" t="s">
        <v>247</v>
      </c>
      <c r="B26" s="264" t="s">
        <v>490</v>
      </c>
      <c r="C26" s="383" t="s">
        <v>200</v>
      </c>
      <c r="D26" s="384"/>
    </row>
    <row r="27" spans="1:4" s="139" customFormat="1" ht="26.25" customHeight="1" thickBot="1" x14ac:dyDescent="0.2">
      <c r="A27" s="10" t="s">
        <v>287</v>
      </c>
      <c r="B27" s="265" t="s">
        <v>491</v>
      </c>
      <c r="C27" s="275"/>
      <c r="D27" s="276"/>
    </row>
    <row r="28" spans="1:4" s="139" customFormat="1" ht="26.25" customHeight="1" thickBot="1" x14ac:dyDescent="0.2">
      <c r="A28" s="7" t="s">
        <v>248</v>
      </c>
      <c r="B28" s="267" t="s">
        <v>288</v>
      </c>
      <c r="C28" s="272" t="s">
        <v>208</v>
      </c>
      <c r="D28" s="270" t="s">
        <v>390</v>
      </c>
    </row>
    <row r="29" spans="1:4" s="139" customFormat="1" ht="26.25" customHeight="1" thickBot="1" x14ac:dyDescent="0.2">
      <c r="A29" s="7" t="s">
        <v>249</v>
      </c>
      <c r="B29" s="265" t="s">
        <v>151</v>
      </c>
      <c r="C29" s="277"/>
      <c r="D29" s="278"/>
    </row>
    <row r="30" spans="1:4" s="139" customFormat="1" ht="28" x14ac:dyDescent="0.15">
      <c r="A30" s="4" t="s">
        <v>250</v>
      </c>
      <c r="B30" s="259" t="s">
        <v>209</v>
      </c>
      <c r="C30" s="278" t="s">
        <v>200</v>
      </c>
      <c r="D30" s="270" t="s">
        <v>389</v>
      </c>
    </row>
    <row r="31" spans="1:4" s="139" customFormat="1" ht="26.25" customHeight="1" x14ac:dyDescent="0.15">
      <c r="A31" s="6" t="s">
        <v>251</v>
      </c>
      <c r="B31" s="260" t="s">
        <v>289</v>
      </c>
      <c r="C31" s="278" t="s">
        <v>200</v>
      </c>
      <c r="D31" s="273" t="s">
        <v>200</v>
      </c>
    </row>
    <row r="32" spans="1:4" s="139" customFormat="1" ht="26.25" customHeight="1" x14ac:dyDescent="0.15">
      <c r="A32" s="6" t="s">
        <v>252</v>
      </c>
      <c r="B32" s="260" t="s">
        <v>291</v>
      </c>
      <c r="C32" s="278" t="s">
        <v>200</v>
      </c>
      <c r="D32" s="273" t="s">
        <v>200</v>
      </c>
    </row>
    <row r="33" spans="1:4" s="139" customFormat="1" ht="26.25" customHeight="1" x14ac:dyDescent="0.15">
      <c r="A33" s="6" t="s">
        <v>253</v>
      </c>
      <c r="B33" s="260" t="s">
        <v>292</v>
      </c>
      <c r="C33" s="278" t="s">
        <v>200</v>
      </c>
      <c r="D33" s="273" t="s">
        <v>200</v>
      </c>
    </row>
    <row r="34" spans="1:4" s="139" customFormat="1" ht="26.25" customHeight="1" x14ac:dyDescent="0.15">
      <c r="A34" s="6" t="s">
        <v>254</v>
      </c>
      <c r="B34" s="264" t="s">
        <v>293</v>
      </c>
      <c r="C34" s="278" t="s">
        <v>200</v>
      </c>
      <c r="D34" s="273" t="s">
        <v>200</v>
      </c>
    </row>
    <row r="35" spans="1:4" s="139" customFormat="1" ht="26.25" customHeight="1" thickBot="1" x14ac:dyDescent="0.2">
      <c r="A35" s="7" t="s">
        <v>255</v>
      </c>
      <c r="B35" s="262" t="s">
        <v>210</v>
      </c>
      <c r="C35" s="278" t="s">
        <v>200</v>
      </c>
      <c r="D35" s="274" t="s">
        <v>200</v>
      </c>
    </row>
    <row r="36" spans="1:4" s="139" customFormat="1" ht="26.25" customHeight="1" x14ac:dyDescent="0.15">
      <c r="A36" s="4" t="s">
        <v>256</v>
      </c>
      <c r="B36" s="259" t="s">
        <v>211</v>
      </c>
      <c r="C36" s="278" t="s">
        <v>200</v>
      </c>
      <c r="D36" s="270" t="s">
        <v>212</v>
      </c>
    </row>
    <row r="37" spans="1:4" s="139" customFormat="1" ht="26.25" customHeight="1" x14ac:dyDescent="0.15">
      <c r="A37" s="6" t="s">
        <v>257</v>
      </c>
      <c r="B37" s="260" t="s">
        <v>213</v>
      </c>
      <c r="C37" s="278" t="s">
        <v>200</v>
      </c>
      <c r="D37" s="273" t="s">
        <v>200</v>
      </c>
    </row>
    <row r="38" spans="1:4" s="139" customFormat="1" ht="26.25" customHeight="1" thickBot="1" x14ac:dyDescent="0.2">
      <c r="A38" s="7" t="s">
        <v>258</v>
      </c>
      <c r="B38" s="262" t="s">
        <v>214</v>
      </c>
      <c r="C38" s="279" t="s">
        <v>200</v>
      </c>
      <c r="D38" s="274" t="s">
        <v>200</v>
      </c>
    </row>
    <row r="39" spans="1:4" s="139" customFormat="1" ht="26.25" customHeight="1" x14ac:dyDescent="0.15">
      <c r="A39" s="169" t="s">
        <v>259</v>
      </c>
      <c r="B39" s="259" t="s">
        <v>294</v>
      </c>
      <c r="C39" s="278" t="s">
        <v>200</v>
      </c>
      <c r="D39" s="280" t="s">
        <v>215</v>
      </c>
    </row>
    <row r="40" spans="1:4" s="139" customFormat="1" ht="26.25" customHeight="1" x14ac:dyDescent="0.15">
      <c r="A40" s="6" t="s">
        <v>260</v>
      </c>
      <c r="B40" s="260" t="s">
        <v>228</v>
      </c>
      <c r="C40" s="278" t="s">
        <v>200</v>
      </c>
      <c r="D40" s="273" t="s">
        <v>200</v>
      </c>
    </row>
    <row r="41" spans="1:4" s="139" customFormat="1" ht="26.25" customHeight="1" thickBot="1" x14ac:dyDescent="0.2">
      <c r="A41" s="141" t="s">
        <v>261</v>
      </c>
      <c r="B41" s="262" t="s">
        <v>175</v>
      </c>
      <c r="C41" s="278" t="s">
        <v>200</v>
      </c>
      <c r="D41" s="273" t="s">
        <v>200</v>
      </c>
    </row>
    <row r="42" spans="1:4" s="139" customFormat="1" ht="26.25" customHeight="1" thickBot="1" x14ac:dyDescent="0.2">
      <c r="A42" s="141" t="s">
        <v>262</v>
      </c>
      <c r="B42" s="259" t="s">
        <v>176</v>
      </c>
      <c r="C42" s="278" t="s">
        <v>200</v>
      </c>
      <c r="D42" s="278"/>
    </row>
    <row r="43" spans="1:4" s="139" customFormat="1" ht="26.25" customHeight="1" thickBot="1" x14ac:dyDescent="0.2">
      <c r="A43" s="141" t="s">
        <v>263</v>
      </c>
      <c r="B43" s="268" t="s">
        <v>426</v>
      </c>
      <c r="C43" s="281" t="s">
        <v>200</v>
      </c>
      <c r="D43" s="281" t="s">
        <v>216</v>
      </c>
    </row>
    <row r="44" spans="1:4" s="139" customFormat="1" ht="26.25" customHeight="1" thickBot="1" x14ac:dyDescent="0.2">
      <c r="A44" s="141" t="s">
        <v>264</v>
      </c>
      <c r="B44" s="259" t="s">
        <v>178</v>
      </c>
      <c r="C44" s="389" t="s">
        <v>217</v>
      </c>
      <c r="D44" s="391"/>
    </row>
    <row r="45" spans="1:4" s="139" customFormat="1" ht="26.25" customHeight="1" thickBot="1" x14ac:dyDescent="0.2">
      <c r="A45" s="141" t="s">
        <v>265</v>
      </c>
      <c r="B45" s="260" t="s">
        <v>180</v>
      </c>
      <c r="C45" s="383" t="s">
        <v>200</v>
      </c>
      <c r="D45" s="384"/>
    </row>
    <row r="46" spans="1:4" s="139" customFormat="1" ht="26.25" customHeight="1" thickBot="1" x14ac:dyDescent="0.2">
      <c r="A46" s="141" t="s">
        <v>266</v>
      </c>
      <c r="B46" s="264" t="s">
        <v>181</v>
      </c>
      <c r="C46" s="383" t="s">
        <v>200</v>
      </c>
      <c r="D46" s="384"/>
    </row>
    <row r="47" spans="1:4" s="139" customFormat="1" ht="26.25" customHeight="1" thickBot="1" x14ac:dyDescent="0.2">
      <c r="A47" s="141" t="s">
        <v>267</v>
      </c>
      <c r="B47" s="265" t="s">
        <v>218</v>
      </c>
      <c r="C47" s="385" t="s">
        <v>200</v>
      </c>
      <c r="D47" s="386"/>
    </row>
    <row r="48" spans="1:4" s="139" customFormat="1" ht="26.25" customHeight="1" thickBot="1" x14ac:dyDescent="0.2">
      <c r="A48" s="141" t="s">
        <v>268</v>
      </c>
      <c r="B48" s="269" t="s">
        <v>187</v>
      </c>
      <c r="C48" s="387" t="s">
        <v>219</v>
      </c>
      <c r="D48" s="388"/>
    </row>
    <row r="49" s="11" customFormat="1" x14ac:dyDescent="0.15"/>
    <row r="50" s="11" customFormat="1" x14ac:dyDescent="0.15"/>
    <row r="51" s="11" customFormat="1" x14ac:dyDescent="0.15"/>
    <row r="52" s="11" customFormat="1" x14ac:dyDescent="0.15"/>
    <row r="53" s="11" customFormat="1" x14ac:dyDescent="0.15"/>
    <row r="54" s="11" customFormat="1" x14ac:dyDescent="0.15"/>
    <row r="55" s="11" customFormat="1" x14ac:dyDescent="0.15"/>
    <row r="56" s="11" customFormat="1" x14ac:dyDescent="0.15"/>
    <row r="57" s="11" customFormat="1" x14ac:dyDescent="0.15"/>
    <row r="58" s="11" customFormat="1" x14ac:dyDescent="0.15"/>
    <row r="59" s="11" customFormat="1" x14ac:dyDescent="0.15"/>
    <row r="60" s="11" customFormat="1" x14ac:dyDescent="0.15"/>
    <row r="61" s="11" customFormat="1" x14ac:dyDescent="0.15"/>
    <row r="62" s="11" customFormat="1" x14ac:dyDescent="0.15"/>
    <row r="63" s="11" customFormat="1" x14ac:dyDescent="0.15"/>
    <row r="64" s="11" customFormat="1" x14ac:dyDescent="0.15"/>
    <row r="65" s="11" customFormat="1" x14ac:dyDescent="0.15"/>
    <row r="66" s="11" customFormat="1" x14ac:dyDescent="0.15"/>
    <row r="67" s="11" customFormat="1" x14ac:dyDescent="0.15"/>
    <row r="68" s="11" customFormat="1" x14ac:dyDescent="0.15"/>
    <row r="69" s="11" customFormat="1" x14ac:dyDescent="0.15"/>
    <row r="70" s="11" customFormat="1" x14ac:dyDescent="0.15"/>
    <row r="71" s="11" customFormat="1" x14ac:dyDescent="0.15"/>
    <row r="72" s="11" customFormat="1" x14ac:dyDescent="0.15"/>
    <row r="73" s="11" customFormat="1" x14ac:dyDescent="0.15"/>
    <row r="74" s="11" customFormat="1" x14ac:dyDescent="0.15"/>
    <row r="75" s="11" customFormat="1" x14ac:dyDescent="0.15"/>
    <row r="76" s="11" customFormat="1" x14ac:dyDescent="0.15"/>
    <row r="77" s="11" customFormat="1" x14ac:dyDescent="0.15"/>
    <row r="78" s="11" customFormat="1" x14ac:dyDescent="0.15"/>
    <row r="79" s="11" customFormat="1" x14ac:dyDescent="0.15"/>
    <row r="80" s="11" customFormat="1" x14ac:dyDescent="0.15"/>
    <row r="81" s="11" customFormat="1" x14ac:dyDescent="0.15"/>
    <row r="82" s="11" customFormat="1" x14ac:dyDescent="0.15"/>
    <row r="83" s="11" customFormat="1" x14ac:dyDescent="0.15"/>
    <row r="84" s="11" customFormat="1" x14ac:dyDescent="0.15"/>
    <row r="85" s="11" customFormat="1" x14ac:dyDescent="0.15"/>
    <row r="86" s="11" customFormat="1" x14ac:dyDescent="0.15"/>
    <row r="87" s="11" customFormat="1" x14ac:dyDescent="0.15"/>
    <row r="88" s="11" customFormat="1" x14ac:dyDescent="0.15"/>
    <row r="89" s="11" customFormat="1" x14ac:dyDescent="0.15"/>
    <row r="90" s="11" customFormat="1" x14ac:dyDescent="0.15"/>
    <row r="91" s="11" customFormat="1" x14ac:dyDescent="0.15"/>
    <row r="92" s="11" customFormat="1" x14ac:dyDescent="0.15"/>
    <row r="93" s="11" customFormat="1" x14ac:dyDescent="0.15"/>
    <row r="94" s="11" customFormat="1" x14ac:dyDescent="0.15"/>
    <row r="95" s="11" customFormat="1" x14ac:dyDescent="0.15"/>
    <row r="96" s="11" customFormat="1" x14ac:dyDescent="0.15"/>
    <row r="97" s="11" customFormat="1" x14ac:dyDescent="0.15"/>
    <row r="98" s="11" customFormat="1" x14ac:dyDescent="0.15"/>
    <row r="99" s="11" customFormat="1" x14ac:dyDescent="0.15"/>
    <row r="100" s="11" customFormat="1" x14ac:dyDescent="0.15"/>
    <row r="101" s="11" customFormat="1" x14ac:dyDescent="0.15"/>
    <row r="102" s="11" customFormat="1" x14ac:dyDescent="0.15"/>
    <row r="103" s="11" customFormat="1" x14ac:dyDescent="0.15"/>
    <row r="104" s="11" customFormat="1" x14ac:dyDescent="0.15"/>
    <row r="105" s="11" customFormat="1" x14ac:dyDescent="0.15"/>
    <row r="106" s="11" customFormat="1" x14ac:dyDescent="0.15"/>
    <row r="107" s="11" customFormat="1" x14ac:dyDescent="0.15"/>
    <row r="108" s="11" customFormat="1" x14ac:dyDescent="0.15"/>
    <row r="109" s="11" customFormat="1" x14ac:dyDescent="0.15"/>
    <row r="110" s="11" customFormat="1" x14ac:dyDescent="0.15"/>
    <row r="111" s="11" customFormat="1" x14ac:dyDescent="0.15"/>
    <row r="112" s="11" customFormat="1" x14ac:dyDescent="0.15"/>
    <row r="113" s="11" customFormat="1" x14ac:dyDescent="0.15"/>
    <row r="114" s="11" customFormat="1" x14ac:dyDescent="0.15"/>
    <row r="115" s="11" customFormat="1" x14ac:dyDescent="0.15"/>
    <row r="116" s="11" customFormat="1" x14ac:dyDescent="0.15"/>
    <row r="117" s="11" customFormat="1" x14ac:dyDescent="0.15"/>
    <row r="118" s="11" customFormat="1" x14ac:dyDescent="0.15"/>
    <row r="119" s="11" customFormat="1" x14ac:dyDescent="0.15"/>
    <row r="120" s="11" customFormat="1" x14ac:dyDescent="0.15"/>
    <row r="121" s="11" customFormat="1" x14ac:dyDescent="0.15"/>
    <row r="122" s="11" customFormat="1" x14ac:dyDescent="0.15"/>
    <row r="123" s="11" customFormat="1" x14ac:dyDescent="0.15"/>
    <row r="124" s="11" customFormat="1" x14ac:dyDescent="0.15"/>
    <row r="125" s="11" customFormat="1" x14ac:dyDescent="0.15"/>
    <row r="126" s="11" customFormat="1" x14ac:dyDescent="0.15"/>
    <row r="127" s="11" customFormat="1" x14ac:dyDescent="0.15"/>
    <row r="128" s="11" customFormat="1" x14ac:dyDescent="0.15"/>
    <row r="129" s="11" customFormat="1" x14ac:dyDescent="0.15"/>
    <row r="130" s="11" customFormat="1" x14ac:dyDescent="0.15"/>
    <row r="131" s="11" customFormat="1" x14ac:dyDescent="0.15"/>
    <row r="132" s="11" customFormat="1" x14ac:dyDescent="0.15"/>
    <row r="133" s="11" customFormat="1" x14ac:dyDescent="0.15"/>
    <row r="134" s="11" customFormat="1" x14ac:dyDescent="0.15"/>
    <row r="135" s="11" customFormat="1" x14ac:dyDescent="0.15"/>
    <row r="136" s="11" customFormat="1" x14ac:dyDescent="0.15"/>
    <row r="137" s="11" customFormat="1" x14ac:dyDescent="0.15"/>
    <row r="138" s="11" customFormat="1" x14ac:dyDescent="0.15"/>
    <row r="139" s="11" customFormat="1" x14ac:dyDescent="0.15"/>
    <row r="140" s="11" customFormat="1" x14ac:dyDescent="0.15"/>
    <row r="141" s="11" customFormat="1" x14ac:dyDescent="0.15"/>
    <row r="142" s="11" customFormat="1" x14ac:dyDescent="0.15"/>
    <row r="143" s="11" customFormat="1" x14ac:dyDescent="0.15"/>
    <row r="144" s="11" customFormat="1" x14ac:dyDescent="0.15"/>
    <row r="145" s="11" customFormat="1" x14ac:dyDescent="0.15"/>
    <row r="146" s="11" customFormat="1" x14ac:dyDescent="0.15"/>
    <row r="147" s="11" customFormat="1" x14ac:dyDescent="0.15"/>
    <row r="148" s="11" customFormat="1" x14ac:dyDescent="0.15"/>
    <row r="149" s="11" customFormat="1" x14ac:dyDescent="0.15"/>
    <row r="150" s="11" customFormat="1" x14ac:dyDescent="0.15"/>
    <row r="151" s="11" customFormat="1" x14ac:dyDescent="0.15"/>
    <row r="152" s="11" customFormat="1" x14ac:dyDescent="0.15"/>
    <row r="153" s="11" customFormat="1" x14ac:dyDescent="0.15"/>
    <row r="154" s="11" customFormat="1" x14ac:dyDescent="0.15"/>
    <row r="155" s="11" customFormat="1" x14ac:dyDescent="0.15"/>
    <row r="156" s="11" customFormat="1" x14ac:dyDescent="0.15"/>
    <row r="157" s="11" customFormat="1" x14ac:dyDescent="0.15"/>
    <row r="158" s="11" customFormat="1" x14ac:dyDescent="0.15"/>
    <row r="159" s="11" customFormat="1" x14ac:dyDescent="0.15"/>
    <row r="160" s="11" customFormat="1" x14ac:dyDescent="0.15"/>
    <row r="161" s="11" customFormat="1" x14ac:dyDescent="0.15"/>
    <row r="162" s="11" customFormat="1" x14ac:dyDescent="0.15"/>
    <row r="163" s="11" customFormat="1" x14ac:dyDescent="0.15"/>
    <row r="164" s="11" customFormat="1" x14ac:dyDescent="0.15"/>
    <row r="165" s="11" customFormat="1" x14ac:dyDescent="0.15"/>
    <row r="166" s="11" customFormat="1" x14ac:dyDescent="0.15"/>
    <row r="167" s="11" customFormat="1" x14ac:dyDescent="0.15"/>
    <row r="168" s="11" customFormat="1" x14ac:dyDescent="0.15"/>
    <row r="169" s="11" customFormat="1" x14ac:dyDescent="0.15"/>
    <row r="170" s="11" customFormat="1" x14ac:dyDescent="0.15"/>
    <row r="171" s="11" customFormat="1" x14ac:dyDescent="0.15"/>
    <row r="172" s="11" customFormat="1" x14ac:dyDescent="0.15"/>
    <row r="173" s="11" customFormat="1" x14ac:dyDescent="0.15"/>
    <row r="174" s="11" customFormat="1" x14ac:dyDescent="0.15"/>
    <row r="175" s="11" customFormat="1" x14ac:dyDescent="0.15"/>
    <row r="176" s="11" customFormat="1" x14ac:dyDescent="0.15"/>
    <row r="177" s="11" customFormat="1" x14ac:dyDescent="0.15"/>
    <row r="178" s="11" customFormat="1" x14ac:dyDescent="0.15"/>
    <row r="179" s="11" customFormat="1" x14ac:dyDescent="0.15"/>
    <row r="180" s="11" customFormat="1" x14ac:dyDescent="0.15"/>
    <row r="181" s="11" customFormat="1" x14ac:dyDescent="0.15"/>
    <row r="182" s="11" customFormat="1" x14ac:dyDescent="0.15"/>
    <row r="183" s="11" customFormat="1" x14ac:dyDescent="0.15"/>
    <row r="184" s="11" customFormat="1" x14ac:dyDescent="0.15"/>
    <row r="185" s="11" customFormat="1" x14ac:dyDescent="0.15"/>
    <row r="186" s="11" customFormat="1" x14ac:dyDescent="0.15"/>
    <row r="187" s="11" customFormat="1" x14ac:dyDescent="0.15"/>
  </sheetData>
  <mergeCells count="11">
    <mergeCell ref="C45:D45"/>
    <mergeCell ref="C46:D46"/>
    <mergeCell ref="C47:D47"/>
    <mergeCell ref="C48:D48"/>
    <mergeCell ref="C21:D21"/>
    <mergeCell ref="C22:D22"/>
    <mergeCell ref="C23:D23"/>
    <mergeCell ref="C24:D24"/>
    <mergeCell ref="C25:D25"/>
    <mergeCell ref="C44:D44"/>
    <mergeCell ref="C26:D26"/>
  </mergeCells>
  <hyperlinks>
    <hyperlink ref="A9" location="INDICI1_1" display="INDICI1_1" xr:uid="{00000000-0004-0000-0000-000000000000}"/>
    <hyperlink ref="A10" location="INDICI1_2" display="INDICI1_2" xr:uid="{00000000-0004-0000-0000-000001000000}"/>
    <hyperlink ref="A12" location="INDICI1_3_REGION" display="I1_3_region" xr:uid="{00000000-0004-0000-0000-000002000000}"/>
    <hyperlink ref="A13" location="INDICI1_4" display="I1_4" xr:uid="{00000000-0004-0000-0000-000003000000}"/>
    <hyperlink ref="A14" location="INDICI1_5" display="INDICI1_5" xr:uid="{00000000-0004-0000-0000-000004000000}"/>
    <hyperlink ref="A15" location="INDICI1_6" display="INDICI1_6" xr:uid="{00000000-0004-0000-0000-000005000000}"/>
    <hyperlink ref="A16" location="INDICI1_7" display="INDICI1_7" xr:uid="{00000000-0004-0000-0000-000006000000}"/>
    <hyperlink ref="A17" location="INDICI1_8" display="INDICI1_8" xr:uid="{00000000-0004-0000-0000-000007000000}"/>
    <hyperlink ref="A18" location="INDICI1_9" display="INDICI1_9" xr:uid="{00000000-0004-0000-0000-000008000000}"/>
    <hyperlink ref="A19" location="INDICI1_11" display="INDICI1_11" xr:uid="{00000000-0004-0000-0000-000009000000}"/>
    <hyperlink ref="A20" location="INDICI1_12" display="INDICI1_12" xr:uid="{00000000-0004-0000-0000-00000A000000}"/>
    <hyperlink ref="A21" location="INDICI2_1" display="INDICI2_1" xr:uid="{00000000-0004-0000-0000-00000B000000}"/>
    <hyperlink ref="A22" location="INDICI2_2" display="I2_2" xr:uid="{00000000-0004-0000-0000-00000C000000}"/>
    <hyperlink ref="A23" location="INDICI2_3" display="I2_3" xr:uid="{00000000-0004-0000-0000-00000D000000}"/>
    <hyperlink ref="A25" location="I3_1!A1" display="I3_1" xr:uid="{00000000-0004-0000-0000-00000E000000}"/>
    <hyperlink ref="A29" location="I4_2!A1" display="I4_2" xr:uid="{00000000-0004-0000-0000-00000F000000}"/>
    <hyperlink ref="A44" location="I5_1!A1" display="I5_1" xr:uid="{00000000-0004-0000-0000-000010000000}"/>
    <hyperlink ref="A45:A47" r:id="rId1" location="INDICI4_1!A1" display="INDICI4_1" xr:uid="{00000000-0004-0000-0000-000011000000}"/>
    <hyperlink ref="A48" location="I6_1!A1" display="I6_1" xr:uid="{00000000-0004-0000-0000-000012000000}"/>
    <hyperlink ref="A30" location="I4_3!A1" display="I4_3" xr:uid="{00000000-0004-0000-0000-000013000000}"/>
    <hyperlink ref="A31" location="I4_4!A1" display="I4_4" xr:uid="{00000000-0004-0000-0000-000014000000}"/>
    <hyperlink ref="A32" location="I4_5!A1" display="I4_5" xr:uid="{00000000-0004-0000-0000-000015000000}"/>
    <hyperlink ref="A33" location="I4_6!A1" display="I4_6" xr:uid="{00000000-0004-0000-0000-000016000000}"/>
    <hyperlink ref="A34" location="INDICI4_7" display="I4_7" xr:uid="{00000000-0004-0000-0000-000017000000}"/>
    <hyperlink ref="A35" location="INDICI4_8" display="I4_8" xr:uid="{00000000-0004-0000-0000-000018000000}"/>
    <hyperlink ref="A36" location="I4_9!A1" display="I4_9" xr:uid="{00000000-0004-0000-0000-000019000000}"/>
    <hyperlink ref="A37" location="I4_10!A1" display="I4_10" xr:uid="{00000000-0004-0000-0000-00001A000000}"/>
    <hyperlink ref="A38" location="I4_11!A1" display="I4_11" xr:uid="{00000000-0004-0000-0000-00001B000000}"/>
    <hyperlink ref="A39" location="I4_12!A1" display="I4_12" xr:uid="{00000000-0004-0000-0000-00001C000000}"/>
    <hyperlink ref="A40" location="I4_13!A1" display="I4_13" xr:uid="{00000000-0004-0000-0000-00001D000000}"/>
    <hyperlink ref="A41" location="INDICI4_14_1" display="INDICI4_14_1" xr:uid="{00000000-0004-0000-0000-00001E000000}"/>
    <hyperlink ref="A42" location="I4_14_2!A1" display="I4_14_2" xr:uid="{00000000-0004-0000-0000-00001F000000}"/>
    <hyperlink ref="A45" location="INDICI5_2" display="I5_2" xr:uid="{00000000-0004-0000-0000-000020000000}"/>
    <hyperlink ref="A46" location="I5_3!A1" display="I5_3" xr:uid="{00000000-0004-0000-0000-000021000000}"/>
    <hyperlink ref="A47" location="I5_4!A1" display="I5_4" xr:uid="{00000000-0004-0000-0000-000022000000}"/>
    <hyperlink ref="A43" location="I4_16!A1" display="I4_16" xr:uid="{00000000-0004-0000-0000-000023000000}"/>
    <hyperlink ref="A11" location="INDICI1_3_DEPARTEMENT" display="I_3_département" xr:uid="{00000000-0004-0000-0000-000024000000}"/>
    <hyperlink ref="A24" location="I2_4!A1" display="I2_4" xr:uid="{00000000-0004-0000-0000-000025000000}"/>
    <hyperlink ref="A27" location="I3_2B!A1" display="I3_2b" xr:uid="{00000000-0004-0000-0000-000026000000}"/>
    <hyperlink ref="A26" location="I3_2!A1" display="I3_2" xr:uid="{00000000-0004-0000-0000-000027000000}"/>
    <hyperlink ref="A28" location="I4_1!A1" display="I4_1" xr:uid="{00000000-0004-0000-0000-000028000000}"/>
  </hyperlinks>
  <pageMargins left="0.7" right="0.7" top="0.75" bottom="0.75" header="0.3" footer="0.3"/>
  <pageSetup paperSize="9" scale="59" orientation="landscape" r:id="rId2"/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0"/>
  <sheetViews>
    <sheetView topLeftCell="A13" zoomScale="85" zoomScaleNormal="85" workbookViewId="0">
      <selection activeCell="C16" sqref="C16"/>
    </sheetView>
  </sheetViews>
  <sheetFormatPr baseColWidth="10" defaultColWidth="9" defaultRowHeight="13" x14ac:dyDescent="0.15"/>
  <cols>
    <col min="1" max="1" width="18.6640625" style="2" customWidth="1"/>
    <col min="2" max="2" width="47.5" style="2" customWidth="1"/>
    <col min="3" max="3" width="29.83203125" style="14" customWidth="1"/>
    <col min="4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A2" s="18"/>
      <c r="C2" s="20"/>
      <c r="D2" s="21"/>
      <c r="E2" s="21"/>
    </row>
    <row r="3" spans="1:5" s="23" customFormat="1" ht="14" thickBot="1" x14ac:dyDescent="0.2">
      <c r="A3" s="28" t="s">
        <v>504</v>
      </c>
      <c r="C3" s="24"/>
    </row>
    <row r="4" spans="1:5" s="23" customFormat="1" ht="14" thickBot="1" x14ac:dyDescent="0.2">
      <c r="A4" s="28"/>
      <c r="C4" s="72" t="s">
        <v>302</v>
      </c>
    </row>
    <row r="5" spans="1:5" s="23" customFormat="1" ht="57" thickBot="1" x14ac:dyDescent="0.2">
      <c r="B5" s="221" t="s">
        <v>297</v>
      </c>
      <c r="C5" s="220" t="s">
        <v>398</v>
      </c>
    </row>
    <row r="6" spans="1:5" s="23" customFormat="1" x14ac:dyDescent="0.15">
      <c r="A6" s="394" t="s">
        <v>127</v>
      </c>
      <c r="B6" s="73" t="s">
        <v>3</v>
      </c>
      <c r="C6" s="64">
        <v>49.3</v>
      </c>
    </row>
    <row r="7" spans="1:5" s="23" customFormat="1" ht="12.75" customHeight="1" x14ac:dyDescent="0.15">
      <c r="A7" s="395"/>
      <c r="B7" s="74" t="s">
        <v>495</v>
      </c>
      <c r="C7" s="65">
        <v>34.9</v>
      </c>
    </row>
    <row r="8" spans="1:5" s="23" customFormat="1" ht="12.75" customHeight="1" x14ac:dyDescent="0.15">
      <c r="A8" s="395"/>
      <c r="B8" s="74" t="s">
        <v>493</v>
      </c>
      <c r="C8" s="65">
        <v>60.3</v>
      </c>
    </row>
    <row r="9" spans="1:5" s="23" customFormat="1" ht="12.75" customHeight="1" x14ac:dyDescent="0.15">
      <c r="A9" s="395"/>
      <c r="B9" s="74" t="s">
        <v>274</v>
      </c>
      <c r="C9" s="65">
        <v>58.8</v>
      </c>
    </row>
    <row r="10" spans="1:5" s="23" customFormat="1" ht="12.75" customHeight="1" x14ac:dyDescent="0.15">
      <c r="A10" s="395"/>
      <c r="B10" s="74" t="s">
        <v>12</v>
      </c>
      <c r="C10" s="81" t="s">
        <v>193</v>
      </c>
    </row>
    <row r="11" spans="1:5" s="23" customFormat="1" ht="12.75" customHeight="1" x14ac:dyDescent="0.15">
      <c r="A11" s="395"/>
      <c r="B11" s="74" t="s">
        <v>428</v>
      </c>
      <c r="C11" s="65">
        <v>54.5</v>
      </c>
    </row>
    <row r="12" spans="1:5" s="23" customFormat="1" ht="12.75" customHeight="1" x14ac:dyDescent="0.15">
      <c r="A12" s="395"/>
      <c r="B12" s="74" t="s">
        <v>7</v>
      </c>
      <c r="C12" s="65">
        <v>56.8</v>
      </c>
    </row>
    <row r="13" spans="1:5" s="23" customFormat="1" ht="12.75" customHeight="1" x14ac:dyDescent="0.15">
      <c r="A13" s="395"/>
      <c r="B13" s="74" t="s">
        <v>4</v>
      </c>
      <c r="C13" s="65">
        <v>38.700000000000003</v>
      </c>
    </row>
    <row r="14" spans="1:5" s="23" customFormat="1" ht="12.75" customHeight="1" x14ac:dyDescent="0.15">
      <c r="A14" s="395"/>
      <c r="B14" s="74" t="s">
        <v>1</v>
      </c>
      <c r="C14" s="65">
        <v>48.8</v>
      </c>
    </row>
    <row r="15" spans="1:5" s="23" customFormat="1" ht="12.75" customHeight="1" x14ac:dyDescent="0.15">
      <c r="A15" s="395"/>
      <c r="B15" s="74" t="s">
        <v>5</v>
      </c>
      <c r="C15" s="65">
        <v>39</v>
      </c>
    </row>
    <row r="16" spans="1:5" s="23" customFormat="1" ht="12.75" customHeight="1" x14ac:dyDescent="0.15">
      <c r="A16" s="395"/>
      <c r="B16" s="74" t="s">
        <v>2</v>
      </c>
      <c r="C16" s="65">
        <v>29.6</v>
      </c>
    </row>
    <row r="17" spans="1:3" s="23" customFormat="1" ht="12.75" customHeight="1" x14ac:dyDescent="0.15">
      <c r="A17" s="395"/>
      <c r="B17" s="74" t="s">
        <v>14</v>
      </c>
      <c r="C17" s="65">
        <v>59.4</v>
      </c>
    </row>
    <row r="18" spans="1:3" s="23" customFormat="1" ht="12.75" customHeight="1" x14ac:dyDescent="0.15">
      <c r="A18" s="395"/>
      <c r="B18" s="74" t="s">
        <v>272</v>
      </c>
      <c r="C18" s="65">
        <v>55</v>
      </c>
    </row>
    <row r="19" spans="1:3" s="23" customFormat="1" ht="12.75" customHeight="1" x14ac:dyDescent="0.15">
      <c r="A19" s="395"/>
      <c r="B19" s="74" t="s">
        <v>436</v>
      </c>
      <c r="C19" s="81" t="s">
        <v>193</v>
      </c>
    </row>
    <row r="20" spans="1:3" s="23" customFormat="1" ht="12.75" customHeight="1" x14ac:dyDescent="0.15">
      <c r="A20" s="395"/>
      <c r="B20" s="74" t="s">
        <v>17</v>
      </c>
      <c r="C20" s="81" t="s">
        <v>193</v>
      </c>
    </row>
    <row r="21" spans="1:3" s="23" customFormat="1" ht="12.75" customHeight="1" x14ac:dyDescent="0.15">
      <c r="A21" s="395"/>
      <c r="B21" s="74" t="s">
        <v>433</v>
      </c>
      <c r="C21" s="65">
        <v>61.1</v>
      </c>
    </row>
    <row r="22" spans="1:3" s="23" customFormat="1" ht="12.75" customHeight="1" x14ac:dyDescent="0.15">
      <c r="A22" s="395"/>
      <c r="B22" s="74" t="s">
        <v>10</v>
      </c>
      <c r="C22" s="65">
        <v>40.700000000000003</v>
      </c>
    </row>
    <row r="23" spans="1:3" s="23" customFormat="1" ht="12.75" customHeight="1" x14ac:dyDescent="0.15">
      <c r="A23" s="395"/>
      <c r="B23" s="74" t="s">
        <v>435</v>
      </c>
      <c r="C23" s="81" t="s">
        <v>193</v>
      </c>
    </row>
    <row r="24" spans="1:3" s="23" customFormat="1" ht="12.75" customHeight="1" x14ac:dyDescent="0.15">
      <c r="A24" s="395"/>
      <c r="B24" s="74" t="s">
        <v>8</v>
      </c>
      <c r="C24" s="65">
        <v>45.5</v>
      </c>
    </row>
    <row r="25" spans="1:3" s="23" customFormat="1" ht="12.75" customHeight="1" x14ac:dyDescent="0.15">
      <c r="A25" s="395"/>
      <c r="B25" s="74" t="s">
        <v>16</v>
      </c>
      <c r="C25" s="81" t="s">
        <v>193</v>
      </c>
    </row>
    <row r="26" spans="1:3" s="23" customFormat="1" ht="12.75" customHeight="1" x14ac:dyDescent="0.15">
      <c r="A26" s="395"/>
      <c r="B26" s="74" t="s">
        <v>15</v>
      </c>
      <c r="C26" s="65">
        <v>51.5</v>
      </c>
    </row>
    <row r="27" spans="1:3" s="23" customFormat="1" ht="12.75" customHeight="1" x14ac:dyDescent="0.15">
      <c r="A27" s="395"/>
      <c r="B27" s="74" t="s">
        <v>275</v>
      </c>
      <c r="C27" s="81" t="s">
        <v>193</v>
      </c>
    </row>
    <row r="28" spans="1:3" s="23" customFormat="1" ht="12.75" customHeight="1" x14ac:dyDescent="0.15">
      <c r="A28" s="395"/>
      <c r="B28" s="74" t="s">
        <v>431</v>
      </c>
      <c r="C28" s="65">
        <v>41.2</v>
      </c>
    </row>
    <row r="29" spans="1:3" s="23" customFormat="1" ht="12.75" customHeight="1" x14ac:dyDescent="0.15">
      <c r="A29" s="395"/>
      <c r="B29" s="74" t="s">
        <v>13</v>
      </c>
      <c r="C29" s="65">
        <v>24.6</v>
      </c>
    </row>
    <row r="30" spans="1:3" s="23" customFormat="1" ht="12.75" customHeight="1" x14ac:dyDescent="0.15">
      <c r="A30" s="395"/>
      <c r="B30" s="74" t="s">
        <v>18</v>
      </c>
      <c r="C30" s="81" t="s">
        <v>193</v>
      </c>
    </row>
    <row r="31" spans="1:3" s="23" customFormat="1" ht="12.75" customHeight="1" x14ac:dyDescent="0.15">
      <c r="A31" s="395"/>
      <c r="B31" s="74" t="s">
        <v>9</v>
      </c>
      <c r="C31" s="65">
        <v>25.6</v>
      </c>
    </row>
    <row r="32" spans="1:3" s="23" customFormat="1" ht="12.75" customHeight="1" x14ac:dyDescent="0.15">
      <c r="A32" s="395"/>
      <c r="B32" s="74" t="s">
        <v>273</v>
      </c>
      <c r="C32" s="65">
        <v>50.6</v>
      </c>
    </row>
    <row r="33" spans="1:3" ht="12.75" customHeight="1" x14ac:dyDescent="0.15">
      <c r="A33" s="395"/>
      <c r="B33" s="74" t="s">
        <v>429</v>
      </c>
      <c r="C33" s="65">
        <v>27.1</v>
      </c>
    </row>
    <row r="34" spans="1:3" ht="13.5" customHeight="1" x14ac:dyDescent="0.15">
      <c r="A34" s="395"/>
      <c r="B34" s="74" t="s">
        <v>432</v>
      </c>
      <c r="C34" s="65">
        <v>60.9</v>
      </c>
    </row>
    <row r="35" spans="1:3" ht="13.5" customHeight="1" x14ac:dyDescent="0.15">
      <c r="A35" s="395"/>
      <c r="B35" s="74" t="s">
        <v>438</v>
      </c>
      <c r="C35" s="65">
        <v>65.789473684210535</v>
      </c>
    </row>
    <row r="36" spans="1:3" ht="13.5" customHeight="1" thickBot="1" x14ac:dyDescent="0.2">
      <c r="A36" s="396"/>
      <c r="B36" s="74" t="s">
        <v>434</v>
      </c>
      <c r="C36" s="81" t="s">
        <v>193</v>
      </c>
    </row>
    <row r="37" spans="1:3" x14ac:dyDescent="0.15">
      <c r="A37" s="398" t="s">
        <v>128</v>
      </c>
      <c r="B37" s="73" t="s">
        <v>22</v>
      </c>
      <c r="C37" s="63">
        <v>32.6</v>
      </c>
    </row>
    <row r="38" spans="1:3" x14ac:dyDescent="0.15">
      <c r="A38" s="399"/>
      <c r="B38" s="74" t="s">
        <v>21</v>
      </c>
      <c r="C38" s="3">
        <v>46.1</v>
      </c>
    </row>
    <row r="39" spans="1:3" ht="13.5" customHeight="1" x14ac:dyDescent="0.15">
      <c r="A39" s="399"/>
      <c r="B39" s="74" t="s">
        <v>20</v>
      </c>
      <c r="C39" s="3">
        <v>35.4</v>
      </c>
    </row>
    <row r="40" spans="1:3" ht="13.5" customHeight="1" x14ac:dyDescent="0.15">
      <c r="A40" s="399"/>
      <c r="B40" s="74" t="s">
        <v>276</v>
      </c>
      <c r="C40" s="65">
        <v>45</v>
      </c>
    </row>
    <row r="41" spans="1:3" x14ac:dyDescent="0.15">
      <c r="A41" s="399"/>
      <c r="B41" s="3" t="s">
        <v>19</v>
      </c>
      <c r="C41" s="3">
        <v>74.400000000000006</v>
      </c>
    </row>
    <row r="42" spans="1:3" ht="14" thickBot="1" x14ac:dyDescent="0.2">
      <c r="A42" s="400"/>
      <c r="B42" s="87" t="s">
        <v>439</v>
      </c>
      <c r="C42" s="322" t="s">
        <v>193</v>
      </c>
    </row>
    <row r="43" spans="1:3" ht="15" thickBot="1" x14ac:dyDescent="0.2">
      <c r="A43" s="307" t="s">
        <v>279</v>
      </c>
      <c r="B43" s="319"/>
      <c r="C43" s="94">
        <v>41.058993561949805</v>
      </c>
    </row>
    <row r="44" spans="1:3" ht="15" thickBot="1" x14ac:dyDescent="0.2">
      <c r="A44" s="308" t="s">
        <v>280</v>
      </c>
      <c r="B44" s="320"/>
      <c r="C44" s="94">
        <v>58.2</v>
      </c>
    </row>
    <row r="45" spans="1:3" ht="15" thickBot="1" x14ac:dyDescent="0.2">
      <c r="A45" s="309" t="s">
        <v>298</v>
      </c>
      <c r="B45" s="68"/>
      <c r="C45" s="68">
        <v>45.3</v>
      </c>
    </row>
    <row r="46" spans="1:3" x14ac:dyDescent="0.15">
      <c r="B46" s="23"/>
    </row>
    <row r="47" spans="1:3" ht="30" customHeight="1" x14ac:dyDescent="0.15">
      <c r="A47" s="156" t="s">
        <v>486</v>
      </c>
    </row>
    <row r="48" spans="1:3" ht="112" x14ac:dyDescent="0.15">
      <c r="A48" s="361" t="s">
        <v>448</v>
      </c>
      <c r="B48" s="360"/>
      <c r="C48" s="360"/>
    </row>
    <row r="49" spans="1:1" x14ac:dyDescent="0.15">
      <c r="A49" s="13" t="s">
        <v>449</v>
      </c>
    </row>
    <row r="50" spans="1:1" x14ac:dyDescent="0.15">
      <c r="A50" s="2" t="s">
        <v>140</v>
      </c>
    </row>
  </sheetData>
  <mergeCells count="2">
    <mergeCell ref="A6:A36"/>
    <mergeCell ref="A37:A42"/>
  </mergeCells>
  <hyperlinks>
    <hyperlink ref="A1" location="Sommaire!A1" display="Retour au sommaire" xr:uid="{00000000-0004-0000-0900-000000000000}"/>
  </hyperlinks>
  <pageMargins left="0.75" right="0.75" top="1" bottom="1" header="0.5" footer="0.5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5"/>
  <sheetViews>
    <sheetView zoomScale="85" zoomScaleNormal="85" workbookViewId="0"/>
  </sheetViews>
  <sheetFormatPr baseColWidth="10" defaultColWidth="9" defaultRowHeight="13" x14ac:dyDescent="0.15"/>
  <cols>
    <col min="1" max="1" width="12.6640625" style="2" customWidth="1"/>
    <col min="2" max="2" width="12.33203125" style="2" customWidth="1"/>
    <col min="3" max="4" width="12.83203125" style="2" customWidth="1"/>
    <col min="5" max="5" width="13.5" style="2" bestFit="1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335</v>
      </c>
    </row>
    <row r="4" spans="1:5" s="23" customFormat="1" ht="14" thickBot="1" x14ac:dyDescent="0.2">
      <c r="C4" s="95" t="s">
        <v>11</v>
      </c>
      <c r="D4" s="325" t="s">
        <v>139</v>
      </c>
      <c r="E4" s="166" t="s">
        <v>323</v>
      </c>
    </row>
    <row r="5" spans="1:5" s="23" customFormat="1" x14ac:dyDescent="0.15">
      <c r="A5" s="411" t="s">
        <v>131</v>
      </c>
      <c r="B5" s="73" t="s">
        <v>328</v>
      </c>
      <c r="C5" s="323">
        <v>6.8</v>
      </c>
      <c r="D5" s="324">
        <v>1.8</v>
      </c>
      <c r="E5" s="324">
        <v>3.018346813967252</v>
      </c>
    </row>
    <row r="6" spans="1:5" s="23" customFormat="1" x14ac:dyDescent="0.15">
      <c r="A6" s="417"/>
      <c r="B6" s="74" t="s">
        <v>329</v>
      </c>
      <c r="C6" s="127">
        <v>93.230403800475059</v>
      </c>
      <c r="D6" s="128">
        <v>98.226484498160787</v>
      </c>
      <c r="E6" s="128">
        <v>96.981653186032744</v>
      </c>
    </row>
    <row r="7" spans="1:5" s="23" customFormat="1" ht="14" thickBot="1" x14ac:dyDescent="0.2">
      <c r="A7" s="418"/>
      <c r="B7" s="83" t="s">
        <v>130</v>
      </c>
      <c r="C7" s="145">
        <v>100</v>
      </c>
      <c r="D7" s="134">
        <v>100</v>
      </c>
      <c r="E7" s="134">
        <v>100</v>
      </c>
    </row>
    <row r="8" spans="1:5" s="23" customFormat="1" x14ac:dyDescent="0.15">
      <c r="A8" s="156" t="s">
        <v>486</v>
      </c>
    </row>
    <row r="9" spans="1:5" s="23" customFormat="1" ht="37.5" customHeight="1" x14ac:dyDescent="0.15">
      <c r="A9" s="402" t="s">
        <v>450</v>
      </c>
      <c r="B9" s="393"/>
      <c r="C9" s="393"/>
      <c r="D9" s="393"/>
      <c r="E9" s="393"/>
    </row>
    <row r="10" spans="1:5" s="23" customFormat="1" x14ac:dyDescent="0.15">
      <c r="A10" s="42" t="s">
        <v>451</v>
      </c>
    </row>
    <row r="11" spans="1:5" s="23" customFormat="1" x14ac:dyDescent="0.15"/>
    <row r="12" spans="1:5" s="23" customFormat="1" x14ac:dyDescent="0.15"/>
    <row r="13" spans="1:5" s="23" customFormat="1" x14ac:dyDescent="0.15"/>
    <row r="14" spans="1:5" s="23" customFormat="1" x14ac:dyDescent="0.15"/>
    <row r="15" spans="1:5" s="23" customFormat="1" x14ac:dyDescent="0.15"/>
    <row r="16" spans="1:5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</sheetData>
  <mergeCells count="2">
    <mergeCell ref="A5:A7"/>
    <mergeCell ref="A9:E9"/>
  </mergeCells>
  <hyperlinks>
    <hyperlink ref="A1" location="Sommaire!A1" display="Retour au sommaire" xr:uid="{00000000-0004-0000-0A00-000000000000}"/>
  </hyperlink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5"/>
  <sheetViews>
    <sheetView topLeftCell="A2" zoomScale="85" zoomScaleNormal="85" workbookViewId="0">
      <selection activeCell="J38" sqref="J38:J40"/>
    </sheetView>
  </sheetViews>
  <sheetFormatPr baseColWidth="10" defaultColWidth="9" defaultRowHeight="13" x14ac:dyDescent="0.15"/>
  <cols>
    <col min="1" max="1" width="12.6640625" style="2" customWidth="1"/>
    <col min="2" max="2" width="17.83203125" style="2" customWidth="1"/>
    <col min="3" max="4" width="12.83203125" style="2" customWidth="1"/>
    <col min="5" max="5" width="13.5" style="2" bestFit="1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399</v>
      </c>
    </row>
    <row r="4" spans="1:5" s="23" customFormat="1" ht="14" thickBot="1" x14ac:dyDescent="0.2">
      <c r="C4" s="222" t="s">
        <v>11</v>
      </c>
      <c r="D4" s="223" t="s">
        <v>139</v>
      </c>
      <c r="E4" s="224" t="s">
        <v>323</v>
      </c>
    </row>
    <row r="5" spans="1:5" s="23" customFormat="1" x14ac:dyDescent="0.15">
      <c r="A5" s="411" t="s">
        <v>336</v>
      </c>
      <c r="B5" s="63" t="s">
        <v>337</v>
      </c>
      <c r="C5" s="122">
        <v>461</v>
      </c>
      <c r="D5" s="123">
        <v>1976</v>
      </c>
      <c r="E5" s="123">
        <v>2437</v>
      </c>
    </row>
    <row r="6" spans="1:5" s="23" customFormat="1" x14ac:dyDescent="0.15">
      <c r="A6" s="417"/>
      <c r="B6" s="3" t="s">
        <v>338</v>
      </c>
      <c r="C6" s="124">
        <v>2065</v>
      </c>
      <c r="D6" s="47">
        <v>5637</v>
      </c>
      <c r="E6" s="47">
        <v>7702</v>
      </c>
    </row>
    <row r="7" spans="1:5" s="23" customFormat="1" ht="14" thickBot="1" x14ac:dyDescent="0.2">
      <c r="A7" s="418"/>
      <c r="B7" s="66" t="s">
        <v>281</v>
      </c>
      <c r="C7" s="124">
        <v>2526</v>
      </c>
      <c r="D7" s="47">
        <v>7613</v>
      </c>
      <c r="E7" s="167">
        <v>10139</v>
      </c>
    </row>
    <row r="8" spans="1:5" s="23" customFormat="1" ht="14.25" customHeight="1" x14ac:dyDescent="0.15">
      <c r="A8" s="411" t="s">
        <v>131</v>
      </c>
      <c r="B8" s="63" t="s">
        <v>339</v>
      </c>
      <c r="C8" s="125">
        <v>18.3</v>
      </c>
      <c r="D8" s="126">
        <v>26</v>
      </c>
      <c r="E8" s="126">
        <v>24.035900976427655</v>
      </c>
    </row>
    <row r="9" spans="1:5" s="23" customFormat="1" ht="14.25" customHeight="1" x14ac:dyDescent="0.15">
      <c r="A9" s="417"/>
      <c r="B9" s="3" t="s">
        <v>340</v>
      </c>
      <c r="C9" s="127">
        <v>81.74980205859066</v>
      </c>
      <c r="D9" s="128">
        <v>74.044397740706685</v>
      </c>
      <c r="E9" s="128">
        <v>75.964099023572345</v>
      </c>
    </row>
    <row r="10" spans="1:5" s="23" customFormat="1" ht="14.25" customHeight="1" thickBot="1" x14ac:dyDescent="0.2">
      <c r="A10" s="418"/>
      <c r="B10" s="66" t="s">
        <v>281</v>
      </c>
      <c r="C10" s="145">
        <v>100</v>
      </c>
      <c r="D10" s="134">
        <v>100</v>
      </c>
      <c r="E10" s="134">
        <v>100</v>
      </c>
    </row>
    <row r="11" spans="1:5" s="23" customFormat="1" x14ac:dyDescent="0.15">
      <c r="A11" s="156" t="s">
        <v>486</v>
      </c>
    </row>
    <row r="12" spans="1:5" s="23" customFormat="1" ht="24.75" customHeight="1" x14ac:dyDescent="0.15">
      <c r="A12" s="402" t="s">
        <v>437</v>
      </c>
      <c r="B12" s="393"/>
      <c r="C12" s="393"/>
      <c r="D12" s="393"/>
      <c r="E12" s="393"/>
    </row>
    <row r="13" spans="1:5" s="23" customFormat="1" x14ac:dyDescent="0.15">
      <c r="A13" s="42" t="s">
        <v>452</v>
      </c>
    </row>
    <row r="14" spans="1:5" s="23" customFormat="1" x14ac:dyDescent="0.15"/>
    <row r="15" spans="1:5" s="23" customFormat="1" x14ac:dyDescent="0.15"/>
    <row r="16" spans="1:5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</sheetData>
  <mergeCells count="3">
    <mergeCell ref="A5:A7"/>
    <mergeCell ref="A8:A10"/>
    <mergeCell ref="A12:E12"/>
  </mergeCells>
  <hyperlinks>
    <hyperlink ref="A1" location="Sommaire!A1" display="Retour au sommaire" xr:uid="{00000000-0004-0000-0B00-000000000000}"/>
  </hyperlinks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5"/>
  <sheetViews>
    <sheetView zoomScale="85" zoomScaleNormal="85" workbookViewId="0">
      <selection activeCell="H30" sqref="H30"/>
    </sheetView>
  </sheetViews>
  <sheetFormatPr baseColWidth="10" defaultColWidth="9" defaultRowHeight="13" x14ac:dyDescent="0.15"/>
  <cols>
    <col min="1" max="1" width="11.6640625" style="2" customWidth="1"/>
    <col min="2" max="2" width="25.83203125" style="2" customWidth="1"/>
    <col min="3" max="4" width="12.83203125" style="2" customWidth="1"/>
    <col min="5" max="5" width="13.5" style="2" bestFit="1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x14ac:dyDescent="0.15">
      <c r="A3" s="28" t="s">
        <v>400</v>
      </c>
    </row>
    <row r="4" spans="1:5" s="23" customFormat="1" ht="14" thickBot="1" x14ac:dyDescent="0.2">
      <c r="B4" s="23" t="s">
        <v>121</v>
      </c>
    </row>
    <row r="5" spans="1:5" s="23" customFormat="1" ht="14" thickBot="1" x14ac:dyDescent="0.2">
      <c r="B5" s="23" t="s">
        <v>121</v>
      </c>
      <c r="C5" s="222" t="s">
        <v>11</v>
      </c>
      <c r="D5" s="223" t="s">
        <v>139</v>
      </c>
      <c r="E5" s="224" t="s">
        <v>323</v>
      </c>
    </row>
    <row r="6" spans="1:5" s="23" customFormat="1" ht="29" thickBot="1" x14ac:dyDescent="0.2">
      <c r="A6" s="228"/>
      <c r="B6" s="225" t="s">
        <v>343</v>
      </c>
      <c r="C6" s="226">
        <v>75.900000000000006</v>
      </c>
      <c r="D6" s="227">
        <v>61.3</v>
      </c>
      <c r="E6" s="326">
        <v>64.917127071823202</v>
      </c>
    </row>
    <row r="7" spans="1:5" s="23" customFormat="1" x14ac:dyDescent="0.15">
      <c r="A7" s="419" t="s">
        <v>131</v>
      </c>
      <c r="B7" s="3" t="s">
        <v>195</v>
      </c>
      <c r="C7" s="117">
        <v>19.100000000000001</v>
      </c>
      <c r="D7" s="110">
        <v>23</v>
      </c>
      <c r="E7" s="110">
        <v>21.853764609948357</v>
      </c>
    </row>
    <row r="8" spans="1:5" s="23" customFormat="1" x14ac:dyDescent="0.15">
      <c r="A8" s="420"/>
      <c r="B8" s="3" t="s">
        <v>142</v>
      </c>
      <c r="C8" s="86">
        <v>5</v>
      </c>
      <c r="D8" s="25">
        <v>11.6</v>
      </c>
      <c r="E8" s="25">
        <v>9.7037238379994566</v>
      </c>
    </row>
    <row r="9" spans="1:5" s="23" customFormat="1" x14ac:dyDescent="0.15">
      <c r="A9" s="420"/>
      <c r="B9" s="3" t="s">
        <v>143</v>
      </c>
      <c r="C9" s="86">
        <v>36.1</v>
      </c>
      <c r="D9" s="25">
        <v>33.5</v>
      </c>
      <c r="E9" s="25">
        <v>34.23484642565915</v>
      </c>
    </row>
    <row r="10" spans="1:5" s="23" customFormat="1" x14ac:dyDescent="0.15">
      <c r="A10" s="420"/>
      <c r="B10" s="3" t="s">
        <v>341</v>
      </c>
      <c r="C10" s="86">
        <v>32</v>
      </c>
      <c r="D10" s="25">
        <v>20.9</v>
      </c>
      <c r="E10" s="25">
        <v>24.055449850502857</v>
      </c>
    </row>
    <row r="11" spans="1:5" s="23" customFormat="1" ht="14" thickBot="1" x14ac:dyDescent="0.2">
      <c r="A11" s="421"/>
      <c r="B11" s="66" t="s">
        <v>342</v>
      </c>
      <c r="C11" s="115">
        <v>7.8</v>
      </c>
      <c r="D11" s="41">
        <v>11.1</v>
      </c>
      <c r="E11" s="41">
        <v>10.152215275890187</v>
      </c>
    </row>
    <row r="12" spans="1:5" s="23" customFormat="1" x14ac:dyDescent="0.15">
      <c r="A12" s="156" t="s">
        <v>486</v>
      </c>
    </row>
    <row r="13" spans="1:5" s="23" customFormat="1" ht="23.25" customHeight="1" x14ac:dyDescent="0.15">
      <c r="A13" s="402" t="s">
        <v>437</v>
      </c>
      <c r="B13" s="393"/>
      <c r="C13" s="393"/>
      <c r="D13" s="393"/>
      <c r="E13" s="393"/>
    </row>
    <row r="14" spans="1:5" s="23" customFormat="1" x14ac:dyDescent="0.15">
      <c r="A14" s="42" t="s">
        <v>453</v>
      </c>
    </row>
    <row r="15" spans="1:5" s="23" customFormat="1" x14ac:dyDescent="0.15">
      <c r="A15" s="43" t="s">
        <v>454</v>
      </c>
    </row>
    <row r="16" spans="1:5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</sheetData>
  <mergeCells count="2">
    <mergeCell ref="A7:A11"/>
    <mergeCell ref="A13:E13"/>
  </mergeCells>
  <hyperlinks>
    <hyperlink ref="A1" location="Sommaire!A1" display="Retour au sommaire" xr:uid="{00000000-0004-0000-0C00-000000000000}"/>
  </hyperlinks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5"/>
  <sheetViews>
    <sheetView zoomScale="85" zoomScaleNormal="85" workbookViewId="0">
      <selection activeCell="A3" sqref="A3:B7"/>
    </sheetView>
  </sheetViews>
  <sheetFormatPr baseColWidth="10" defaultColWidth="9" defaultRowHeight="13" x14ac:dyDescent="0.15"/>
  <cols>
    <col min="1" max="1" width="13.1640625" style="2" customWidth="1"/>
    <col min="2" max="2" width="29.83203125" style="2" customWidth="1"/>
    <col min="3" max="4" width="12.83203125" style="2" customWidth="1"/>
    <col min="5" max="5" width="14.5" style="2" bestFit="1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344</v>
      </c>
    </row>
    <row r="4" spans="1:5" s="23" customFormat="1" ht="14" thickBot="1" x14ac:dyDescent="0.2">
      <c r="B4" s="68" t="s">
        <v>185</v>
      </c>
      <c r="C4" s="184" t="s">
        <v>11</v>
      </c>
      <c r="D4" s="144" t="s">
        <v>139</v>
      </c>
      <c r="E4" s="231" t="s">
        <v>323</v>
      </c>
    </row>
    <row r="5" spans="1:5" s="23" customFormat="1" x14ac:dyDescent="0.15">
      <c r="A5" s="56" t="s">
        <v>131</v>
      </c>
      <c r="B5" s="229" t="s">
        <v>345</v>
      </c>
      <c r="C5" s="232">
        <v>3.3</v>
      </c>
      <c r="D5" s="235">
        <v>8.3000000000000007</v>
      </c>
      <c r="E5" s="230">
        <v>7.0540647198105768</v>
      </c>
    </row>
    <row r="6" spans="1:5" s="23" customFormat="1" x14ac:dyDescent="0.15">
      <c r="A6" s="58"/>
      <c r="B6" s="74" t="s">
        <v>136</v>
      </c>
      <c r="C6" s="233">
        <v>14.2</v>
      </c>
      <c r="D6" s="25">
        <v>15.7</v>
      </c>
      <c r="E6" s="65">
        <v>15.331491712707182</v>
      </c>
    </row>
    <row r="7" spans="1:5" s="23" customFormat="1" x14ac:dyDescent="0.15">
      <c r="A7" s="58"/>
      <c r="B7" s="74" t="s">
        <v>346</v>
      </c>
      <c r="C7" s="233">
        <v>80.7</v>
      </c>
      <c r="D7" s="25">
        <v>73.7</v>
      </c>
      <c r="E7" s="65">
        <v>75.443962115232836</v>
      </c>
    </row>
    <row r="8" spans="1:5" s="23" customFormat="1" x14ac:dyDescent="0.15">
      <c r="A8" s="58"/>
      <c r="B8" s="74" t="s">
        <v>347</v>
      </c>
      <c r="C8" s="233">
        <v>0.1</v>
      </c>
      <c r="D8" s="25">
        <v>0.4</v>
      </c>
      <c r="E8" s="65">
        <v>0.32557221783741119</v>
      </c>
    </row>
    <row r="9" spans="1:5" s="23" customFormat="1" ht="14" thickBot="1" x14ac:dyDescent="0.2">
      <c r="A9" s="57"/>
      <c r="B9" s="83" t="s">
        <v>138</v>
      </c>
      <c r="C9" s="234">
        <v>1.7</v>
      </c>
      <c r="D9" s="41">
        <v>1.9</v>
      </c>
      <c r="E9" s="67">
        <v>1.8449092344119968</v>
      </c>
    </row>
    <row r="10" spans="1:5" s="23" customFormat="1" x14ac:dyDescent="0.15">
      <c r="A10" s="156" t="s">
        <v>486</v>
      </c>
    </row>
    <row r="11" spans="1:5" s="23" customFormat="1" ht="24" customHeight="1" x14ac:dyDescent="0.15">
      <c r="A11" s="402" t="s">
        <v>437</v>
      </c>
      <c r="B11" s="393"/>
      <c r="C11" s="393"/>
      <c r="D11" s="393"/>
      <c r="E11" s="393"/>
    </row>
    <row r="12" spans="1:5" s="23" customFormat="1" x14ac:dyDescent="0.15">
      <c r="A12" s="42" t="s">
        <v>455</v>
      </c>
    </row>
    <row r="13" spans="1:5" s="23" customFormat="1" x14ac:dyDescent="0.15"/>
    <row r="14" spans="1:5" s="23" customFormat="1" x14ac:dyDescent="0.15"/>
    <row r="15" spans="1:5" s="23" customFormat="1" x14ac:dyDescent="0.15"/>
    <row r="16" spans="1:5" s="23" customFormat="1" x14ac:dyDescent="0.15"/>
    <row r="17" spans="4:4" s="23" customFormat="1" x14ac:dyDescent="0.15"/>
    <row r="18" spans="4:4" s="23" customFormat="1" x14ac:dyDescent="0.15">
      <c r="D18" s="23">
        <f>D7/(D6+D7+D8+D9)*100</f>
        <v>80.370774263904025</v>
      </c>
    </row>
    <row r="19" spans="4:4" s="23" customFormat="1" x14ac:dyDescent="0.15"/>
    <row r="20" spans="4:4" s="23" customFormat="1" x14ac:dyDescent="0.15"/>
    <row r="21" spans="4:4" s="23" customFormat="1" x14ac:dyDescent="0.15"/>
    <row r="22" spans="4:4" s="23" customFormat="1" x14ac:dyDescent="0.15"/>
    <row r="23" spans="4:4" s="23" customFormat="1" x14ac:dyDescent="0.15"/>
    <row r="24" spans="4:4" s="23" customFormat="1" x14ac:dyDescent="0.15"/>
    <row r="25" spans="4:4" s="23" customFormat="1" x14ac:dyDescent="0.15"/>
    <row r="26" spans="4:4" s="23" customFormat="1" x14ac:dyDescent="0.15"/>
    <row r="27" spans="4:4" s="23" customFormat="1" x14ac:dyDescent="0.15"/>
    <row r="28" spans="4:4" s="23" customFormat="1" x14ac:dyDescent="0.15"/>
    <row r="29" spans="4:4" s="23" customFormat="1" x14ac:dyDescent="0.15"/>
    <row r="30" spans="4:4" s="23" customFormat="1" x14ac:dyDescent="0.15"/>
    <row r="31" spans="4:4" s="23" customFormat="1" x14ac:dyDescent="0.15"/>
    <row r="32" spans="4:4" s="23" customFormat="1" x14ac:dyDescent="0.15"/>
    <row r="33" s="23" customFormat="1" x14ac:dyDescent="0.15"/>
    <row r="34" s="23" customFormat="1" x14ac:dyDescent="0.15"/>
    <row r="35" s="23" customFormat="1" x14ac:dyDescent="0.15"/>
  </sheetData>
  <mergeCells count="1">
    <mergeCell ref="A11:E11"/>
  </mergeCells>
  <hyperlinks>
    <hyperlink ref="A1" location="Sommaire!A1" display="Retour au sommaire" xr:uid="{00000000-0004-0000-0D00-000000000000}"/>
  </hyperlinks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5"/>
  <sheetViews>
    <sheetView zoomScale="85" zoomScaleNormal="85" workbookViewId="0">
      <selection activeCell="E31" sqref="A5:F37"/>
    </sheetView>
  </sheetViews>
  <sheetFormatPr baseColWidth="10" defaultColWidth="9" defaultRowHeight="13" x14ac:dyDescent="0.15"/>
  <cols>
    <col min="1" max="1" width="9" style="2"/>
    <col min="2" max="2" width="27.83203125" style="2" customWidth="1"/>
    <col min="3" max="5" width="14.5" style="2" customWidth="1"/>
    <col min="6" max="8" width="9" style="2"/>
    <col min="9" max="9" width="25.1640625" style="2" customWidth="1"/>
    <col min="10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351</v>
      </c>
    </row>
    <row r="4" spans="1:5" s="23" customFormat="1" ht="14" thickBot="1" x14ac:dyDescent="0.2">
      <c r="B4" s="68" t="s">
        <v>185</v>
      </c>
      <c r="C4" s="184" t="s">
        <v>11</v>
      </c>
      <c r="D4" s="144" t="s">
        <v>139</v>
      </c>
      <c r="E4" s="231" t="s">
        <v>323</v>
      </c>
    </row>
    <row r="5" spans="1:5" s="23" customFormat="1" x14ac:dyDescent="0.15">
      <c r="A5" s="405" t="s">
        <v>131</v>
      </c>
      <c r="B5" s="56" t="s">
        <v>348</v>
      </c>
      <c r="C5" s="85">
        <v>72</v>
      </c>
      <c r="D5" s="40">
        <v>45.1</v>
      </c>
      <c r="E5" s="40">
        <v>51.80544593528019</v>
      </c>
    </row>
    <row r="6" spans="1:5" s="23" customFormat="1" x14ac:dyDescent="0.15">
      <c r="A6" s="406"/>
      <c r="B6" s="58" t="s">
        <v>349</v>
      </c>
      <c r="C6" s="86">
        <v>3.5</v>
      </c>
      <c r="D6" s="25">
        <v>13.4</v>
      </c>
      <c r="E6" s="25">
        <v>10.931333859510655</v>
      </c>
    </row>
    <row r="7" spans="1:5" s="23" customFormat="1" x14ac:dyDescent="0.15">
      <c r="A7" s="406"/>
      <c r="B7" s="58" t="s">
        <v>350</v>
      </c>
      <c r="C7" s="86">
        <v>5.3</v>
      </c>
      <c r="D7" s="25">
        <v>15.2</v>
      </c>
      <c r="E7" s="25">
        <v>12.707182320441991</v>
      </c>
    </row>
    <row r="8" spans="1:5" s="23" customFormat="1" x14ac:dyDescent="0.15">
      <c r="A8" s="406"/>
      <c r="B8" s="58" t="s">
        <v>347</v>
      </c>
      <c r="C8" s="119">
        <v>0.1</v>
      </c>
      <c r="D8" s="25">
        <v>0.4</v>
      </c>
      <c r="E8" s="25">
        <v>0.32557221783741119</v>
      </c>
    </row>
    <row r="9" spans="1:5" s="23" customFormat="1" x14ac:dyDescent="0.15">
      <c r="A9" s="406"/>
      <c r="B9" s="58" t="s">
        <v>136</v>
      </c>
      <c r="C9" s="86">
        <v>14.2</v>
      </c>
      <c r="D9" s="25">
        <v>15.7</v>
      </c>
      <c r="E9" s="25">
        <v>15.331491712707182</v>
      </c>
    </row>
    <row r="10" spans="1:5" s="23" customFormat="1" x14ac:dyDescent="0.15">
      <c r="A10" s="406"/>
      <c r="B10" s="58" t="s">
        <v>345</v>
      </c>
      <c r="C10" s="86">
        <v>3.3</v>
      </c>
      <c r="D10" s="25">
        <v>8.3000000000000007</v>
      </c>
      <c r="E10" s="25">
        <v>7.0540647198105768</v>
      </c>
    </row>
    <row r="11" spans="1:5" s="23" customFormat="1" ht="14" thickBot="1" x14ac:dyDescent="0.2">
      <c r="A11" s="406"/>
      <c r="B11" s="58" t="s">
        <v>138</v>
      </c>
      <c r="C11" s="115">
        <v>1.7</v>
      </c>
      <c r="D11" s="41">
        <v>1.9</v>
      </c>
      <c r="E11" s="41">
        <v>1.8449092344119968</v>
      </c>
    </row>
    <row r="12" spans="1:5" s="23" customFormat="1" ht="14" thickBot="1" x14ac:dyDescent="0.2">
      <c r="A12" s="407"/>
      <c r="B12" s="68" t="s">
        <v>130</v>
      </c>
      <c r="C12" s="120">
        <v>100</v>
      </c>
      <c r="D12" s="121">
        <v>100</v>
      </c>
      <c r="E12" s="121">
        <v>100</v>
      </c>
    </row>
    <row r="13" spans="1:5" s="23" customFormat="1" x14ac:dyDescent="0.15">
      <c r="A13" s="156" t="s">
        <v>486</v>
      </c>
      <c r="C13" s="24"/>
    </row>
    <row r="14" spans="1:5" s="23" customFormat="1" ht="25.5" customHeight="1" x14ac:dyDescent="0.15">
      <c r="A14" s="402" t="s">
        <v>437</v>
      </c>
      <c r="B14" s="393"/>
      <c r="C14" s="393"/>
      <c r="D14" s="393"/>
      <c r="E14" s="393"/>
    </row>
    <row r="15" spans="1:5" s="23" customFormat="1" x14ac:dyDescent="0.15">
      <c r="A15" s="42" t="s">
        <v>456</v>
      </c>
    </row>
    <row r="16" spans="1:5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</sheetData>
  <mergeCells count="2">
    <mergeCell ref="A5:A12"/>
    <mergeCell ref="A14:E14"/>
  </mergeCells>
  <hyperlinks>
    <hyperlink ref="A1" location="Sommaire!A1" display="Retour au sommaire" xr:uid="{00000000-0004-0000-0E00-000000000000}"/>
  </hyperlinks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0"/>
  <sheetViews>
    <sheetView zoomScale="85" zoomScaleNormal="85" workbookViewId="0">
      <selection activeCell="F24" sqref="F24:F25"/>
    </sheetView>
  </sheetViews>
  <sheetFormatPr baseColWidth="10" defaultColWidth="9" defaultRowHeight="13" x14ac:dyDescent="0.15"/>
  <cols>
    <col min="1" max="1" width="15.33203125" style="2" customWidth="1"/>
    <col min="2" max="2" width="24.6640625" style="2" customWidth="1"/>
    <col min="3" max="5" width="15.6640625" style="2" customWidth="1"/>
    <col min="6" max="6" width="15.6640625" style="14" customWidth="1"/>
    <col min="7" max="7" width="18.33203125" style="14" customWidth="1"/>
    <col min="8" max="8" width="13" style="14" customWidth="1"/>
    <col min="9" max="9" width="25.83203125" style="2" customWidth="1"/>
    <col min="10" max="16384" width="9" style="2"/>
  </cols>
  <sheetData>
    <row r="1" spans="1:8" s="19" customFormat="1" ht="16" x14ac:dyDescent="0.2">
      <c r="A1" s="18" t="s">
        <v>229</v>
      </c>
      <c r="C1" s="20"/>
      <c r="D1" s="21"/>
      <c r="E1" s="21"/>
    </row>
    <row r="2" spans="1:8" s="19" customFormat="1" ht="16" x14ac:dyDescent="0.2">
      <c r="C2" s="20"/>
      <c r="D2" s="21"/>
      <c r="E2" s="21"/>
    </row>
    <row r="3" spans="1:8" s="23" customFormat="1" x14ac:dyDescent="0.15">
      <c r="A3" s="28" t="s">
        <v>401</v>
      </c>
      <c r="F3" s="24"/>
      <c r="G3" s="24"/>
      <c r="H3" s="24"/>
    </row>
    <row r="4" spans="1:8" s="23" customFormat="1" ht="14" thickBot="1" x14ac:dyDescent="0.2">
      <c r="A4" s="28" t="s">
        <v>163</v>
      </c>
      <c r="F4" s="24"/>
      <c r="G4" s="24"/>
      <c r="H4" s="24"/>
    </row>
    <row r="5" spans="1:8" s="23" customFormat="1" ht="15" thickBot="1" x14ac:dyDescent="0.2">
      <c r="A5" s="28"/>
      <c r="C5" s="422" t="s">
        <v>302</v>
      </c>
      <c r="D5" s="415"/>
      <c r="E5" s="415"/>
      <c r="F5" s="416"/>
      <c r="G5" s="24"/>
      <c r="H5" s="24"/>
    </row>
    <row r="6" spans="1:8" s="23" customFormat="1" ht="43" thickBot="1" x14ac:dyDescent="0.2">
      <c r="A6" s="114"/>
      <c r="B6" s="193" t="s">
        <v>144</v>
      </c>
      <c r="C6" s="191" t="s">
        <v>352</v>
      </c>
      <c r="D6" s="192" t="s">
        <v>348</v>
      </c>
      <c r="E6" s="196" t="s">
        <v>356</v>
      </c>
      <c r="F6" s="196" t="s">
        <v>286</v>
      </c>
    </row>
    <row r="7" spans="1:8" s="23" customFormat="1" x14ac:dyDescent="0.15">
      <c r="A7" s="411" t="s">
        <v>11</v>
      </c>
      <c r="B7" s="56" t="s">
        <v>125</v>
      </c>
      <c r="C7" s="85">
        <v>85.227272727272734</v>
      </c>
      <c r="D7" s="33">
        <v>90.203632361034664</v>
      </c>
      <c r="E7" s="40">
        <v>24.81203007518797</v>
      </c>
      <c r="F7" s="40">
        <v>85.721295387634939</v>
      </c>
    </row>
    <row r="8" spans="1:8" s="23" customFormat="1" x14ac:dyDescent="0.15">
      <c r="A8" s="417"/>
      <c r="B8" s="58" t="s">
        <v>122</v>
      </c>
      <c r="C8" s="86">
        <v>14.772727272727273</v>
      </c>
      <c r="D8" s="36">
        <v>9.7963676389653287</v>
      </c>
      <c r="E8" s="25">
        <v>75.187969924812023</v>
      </c>
      <c r="F8" s="25">
        <v>14.278704612365065</v>
      </c>
    </row>
    <row r="9" spans="1:8" s="23" customFormat="1" x14ac:dyDescent="0.15">
      <c r="A9" s="417"/>
      <c r="B9" s="58" t="s">
        <v>353</v>
      </c>
      <c r="C9" s="119" t="s">
        <v>193</v>
      </c>
      <c r="D9" s="36">
        <v>25.280898876404496</v>
      </c>
      <c r="E9" s="25">
        <v>24</v>
      </c>
      <c r="F9" s="25">
        <v>24.742268041237114</v>
      </c>
    </row>
    <row r="10" spans="1:8" s="23" customFormat="1" x14ac:dyDescent="0.15">
      <c r="A10" s="417"/>
      <c r="B10" s="58" t="s">
        <v>354</v>
      </c>
      <c r="C10" s="119" t="s">
        <v>193</v>
      </c>
      <c r="D10" s="36">
        <v>52.247191011235962</v>
      </c>
      <c r="E10" s="25">
        <v>53</v>
      </c>
      <c r="F10" s="25">
        <v>50.859106529209619</v>
      </c>
    </row>
    <row r="11" spans="1:8" s="23" customFormat="1" ht="14" thickBot="1" x14ac:dyDescent="0.2">
      <c r="A11" s="418"/>
      <c r="B11" s="57" t="s">
        <v>355</v>
      </c>
      <c r="C11" s="327" t="s">
        <v>193</v>
      </c>
      <c r="D11" s="116">
        <v>22.471910112359549</v>
      </c>
      <c r="E11" s="41">
        <v>23</v>
      </c>
      <c r="F11" s="41">
        <v>24.398625429553263</v>
      </c>
    </row>
    <row r="12" spans="1:8" s="23" customFormat="1" x14ac:dyDescent="0.15">
      <c r="A12" s="411" t="s">
        <v>139</v>
      </c>
      <c r="B12" s="56" t="s">
        <v>125</v>
      </c>
      <c r="C12" s="117">
        <v>80.392156862745097</v>
      </c>
      <c r="D12" s="118">
        <v>82.119976703552709</v>
      </c>
      <c r="E12" s="110">
        <v>30.995670995670991</v>
      </c>
      <c r="F12" s="110">
        <v>71.278302727758955</v>
      </c>
    </row>
    <row r="13" spans="1:8" s="23" customFormat="1" x14ac:dyDescent="0.15">
      <c r="A13" s="417"/>
      <c r="B13" s="58" t="s">
        <v>122</v>
      </c>
      <c r="C13" s="86">
        <v>19.607843137254903</v>
      </c>
      <c r="D13" s="36">
        <v>17.880023296447291</v>
      </c>
      <c r="E13" s="25">
        <v>69.004329004329009</v>
      </c>
      <c r="F13" s="25">
        <v>28.721697272241041</v>
      </c>
    </row>
    <row r="14" spans="1:8" s="23" customFormat="1" x14ac:dyDescent="0.15">
      <c r="A14" s="417"/>
      <c r="B14" s="58" t="s">
        <v>353</v>
      </c>
      <c r="C14" s="86">
        <v>36.5</v>
      </c>
      <c r="D14" s="36">
        <v>22.149837133550488</v>
      </c>
      <c r="E14" s="25">
        <v>13.927227101631118</v>
      </c>
      <c r="F14" s="25">
        <v>19.863438857852266</v>
      </c>
    </row>
    <row r="15" spans="1:8" s="23" customFormat="1" x14ac:dyDescent="0.15">
      <c r="A15" s="417"/>
      <c r="B15" s="58" t="s">
        <v>354</v>
      </c>
      <c r="C15" s="86">
        <v>22.5</v>
      </c>
      <c r="D15" s="36">
        <v>55.537459283387626</v>
      </c>
      <c r="E15" s="25">
        <v>70.26348808030113</v>
      </c>
      <c r="F15" s="25">
        <v>58.721291123525766</v>
      </c>
    </row>
    <row r="16" spans="1:8" s="23" customFormat="1" ht="14" thickBot="1" x14ac:dyDescent="0.2">
      <c r="A16" s="418"/>
      <c r="B16" s="57" t="s">
        <v>355</v>
      </c>
      <c r="C16" s="115">
        <v>41</v>
      </c>
      <c r="D16" s="116">
        <v>22.312703583061889</v>
      </c>
      <c r="E16" s="41">
        <v>15.809284818067754</v>
      </c>
      <c r="F16" s="41">
        <v>21.415270018621975</v>
      </c>
    </row>
    <row r="17" spans="1:8" s="23" customFormat="1" ht="12.75" customHeight="1" x14ac:dyDescent="0.15">
      <c r="A17" s="411" t="s">
        <v>323</v>
      </c>
      <c r="B17" s="56" t="s">
        <v>125</v>
      </c>
      <c r="C17" s="117">
        <v>80.776173285198567</v>
      </c>
      <c r="D17" s="118">
        <v>84.917158636450196</v>
      </c>
      <c r="E17" s="110">
        <v>30.357142857142854</v>
      </c>
      <c r="F17" s="110">
        <v>75.127500980776773</v>
      </c>
    </row>
    <row r="18" spans="1:8" s="23" customFormat="1" x14ac:dyDescent="0.15">
      <c r="A18" s="417"/>
      <c r="B18" s="58" t="s">
        <v>122</v>
      </c>
      <c r="C18" s="86">
        <v>19.223826714801444</v>
      </c>
      <c r="D18" s="36">
        <v>15.0828413635498</v>
      </c>
      <c r="E18" s="25">
        <v>69.642857142857139</v>
      </c>
      <c r="F18" s="25">
        <v>24.872499019223223</v>
      </c>
    </row>
    <row r="19" spans="1:8" s="23" customFormat="1" x14ac:dyDescent="0.15">
      <c r="A19" s="417"/>
      <c r="B19" s="58" t="s">
        <v>353</v>
      </c>
      <c r="C19" s="86">
        <v>35.68075117370892</v>
      </c>
      <c r="D19" s="36">
        <v>22.853535353535353</v>
      </c>
      <c r="E19" s="25">
        <v>15.050167224080269</v>
      </c>
      <c r="F19" s="25">
        <v>20.609884332281808</v>
      </c>
    </row>
    <row r="20" spans="1:8" s="23" customFormat="1" x14ac:dyDescent="0.15">
      <c r="A20" s="417"/>
      <c r="B20" s="58" t="s">
        <v>354</v>
      </c>
      <c r="C20" s="86">
        <v>22.065727699530516</v>
      </c>
      <c r="D20" s="36">
        <v>54.797979797979799</v>
      </c>
      <c r="E20" s="25">
        <v>68.338907469342246</v>
      </c>
      <c r="F20" s="25">
        <v>57.518401682439531</v>
      </c>
    </row>
    <row r="21" spans="1:8" s="23" customFormat="1" ht="14" thickBot="1" x14ac:dyDescent="0.2">
      <c r="A21" s="418"/>
      <c r="B21" s="57" t="s">
        <v>355</v>
      </c>
      <c r="C21" s="115">
        <v>42.25352112676056</v>
      </c>
      <c r="D21" s="116">
        <v>22.348484848484848</v>
      </c>
      <c r="E21" s="41">
        <v>16.610925306577482</v>
      </c>
      <c r="F21" s="41">
        <v>21.871713985278653</v>
      </c>
    </row>
    <row r="22" spans="1:8" s="23" customFormat="1" x14ac:dyDescent="0.15">
      <c r="A22" s="156" t="s">
        <v>486</v>
      </c>
      <c r="F22" s="24"/>
      <c r="G22" s="24"/>
      <c r="H22" s="24"/>
    </row>
    <row r="23" spans="1:8" s="23" customFormat="1" ht="25.5" customHeight="1" x14ac:dyDescent="0.15">
      <c r="A23" s="402" t="s">
        <v>437</v>
      </c>
      <c r="B23" s="393"/>
      <c r="C23" s="393"/>
      <c r="D23" s="393"/>
      <c r="E23" s="393"/>
      <c r="F23" s="24"/>
      <c r="G23" s="24"/>
      <c r="H23" s="24"/>
    </row>
    <row r="24" spans="1:8" s="23" customFormat="1" x14ac:dyDescent="0.15">
      <c r="A24" s="42" t="s">
        <v>457</v>
      </c>
      <c r="F24" s="24"/>
      <c r="G24" s="24"/>
      <c r="H24" s="24"/>
    </row>
    <row r="25" spans="1:8" s="23" customFormat="1" x14ac:dyDescent="0.15">
      <c r="A25" s="23" t="s">
        <v>458</v>
      </c>
      <c r="F25" s="24"/>
      <c r="G25" s="24"/>
      <c r="H25" s="24"/>
    </row>
    <row r="26" spans="1:8" s="23" customFormat="1" x14ac:dyDescent="0.15">
      <c r="F26" s="24"/>
      <c r="G26" s="24"/>
      <c r="H26" s="24"/>
    </row>
    <row r="27" spans="1:8" s="23" customFormat="1" x14ac:dyDescent="0.15">
      <c r="F27" s="24"/>
      <c r="G27" s="24"/>
      <c r="H27" s="24"/>
    </row>
    <row r="28" spans="1:8" s="23" customFormat="1" x14ac:dyDescent="0.15">
      <c r="F28" s="24"/>
      <c r="G28" s="24"/>
      <c r="H28" s="24"/>
    </row>
    <row r="29" spans="1:8" s="23" customFormat="1" x14ac:dyDescent="0.15">
      <c r="F29" s="24"/>
      <c r="G29" s="24"/>
      <c r="H29" s="24"/>
    </row>
    <row r="30" spans="1:8" s="23" customFormat="1" x14ac:dyDescent="0.15">
      <c r="F30" s="24"/>
      <c r="G30" s="24"/>
      <c r="H30" s="24"/>
    </row>
    <row r="31" spans="1:8" s="23" customFormat="1" x14ac:dyDescent="0.15">
      <c r="F31" s="24"/>
      <c r="G31" s="24"/>
      <c r="H31" s="24"/>
    </row>
    <row r="32" spans="1:8" s="23" customFormat="1" x14ac:dyDescent="0.15">
      <c r="F32" s="24"/>
      <c r="G32" s="24"/>
      <c r="H32" s="24"/>
    </row>
    <row r="33" spans="6:8" s="23" customFormat="1" x14ac:dyDescent="0.15">
      <c r="F33" s="24"/>
      <c r="G33" s="24"/>
      <c r="H33" s="24"/>
    </row>
    <row r="34" spans="6:8" s="23" customFormat="1" x14ac:dyDescent="0.15">
      <c r="F34" s="24"/>
      <c r="G34" s="24"/>
      <c r="H34" s="24"/>
    </row>
    <row r="35" spans="6:8" s="23" customFormat="1" x14ac:dyDescent="0.15">
      <c r="F35" s="24"/>
      <c r="G35" s="24"/>
      <c r="H35" s="24"/>
    </row>
    <row r="36" spans="6:8" s="23" customFormat="1" x14ac:dyDescent="0.15">
      <c r="F36" s="24"/>
      <c r="G36" s="24"/>
      <c r="H36" s="24"/>
    </row>
    <row r="37" spans="6:8" s="23" customFormat="1" x14ac:dyDescent="0.15">
      <c r="F37" s="24"/>
      <c r="G37" s="24"/>
      <c r="H37" s="24"/>
    </row>
    <row r="38" spans="6:8" s="23" customFormat="1" x14ac:dyDescent="0.15">
      <c r="F38" s="24"/>
      <c r="G38" s="24"/>
      <c r="H38" s="24"/>
    </row>
    <row r="39" spans="6:8" s="23" customFormat="1" x14ac:dyDescent="0.15">
      <c r="F39" s="24"/>
      <c r="G39" s="24"/>
      <c r="H39" s="24"/>
    </row>
    <row r="40" spans="6:8" s="23" customFormat="1" x14ac:dyDescent="0.15">
      <c r="F40" s="24"/>
      <c r="G40" s="24"/>
      <c r="H40" s="24"/>
    </row>
  </sheetData>
  <mergeCells count="5">
    <mergeCell ref="A7:A11"/>
    <mergeCell ref="A12:A16"/>
    <mergeCell ref="A17:A21"/>
    <mergeCell ref="C5:F5"/>
    <mergeCell ref="A23:E23"/>
  </mergeCells>
  <hyperlinks>
    <hyperlink ref="A1" location="Sommaire!A1" display="Retour au sommaire" xr:uid="{00000000-0004-0000-0F00-000000000000}"/>
  </hyperlinks>
  <pageMargins left="0.75" right="0.75" top="1" bottom="1" header="0.5" footer="0.5"/>
  <pageSetup paperSize="9" scale="9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9"/>
  <sheetViews>
    <sheetView zoomScale="85" zoomScaleNormal="85" workbookViewId="0">
      <selection activeCell="E16" sqref="E16:E17"/>
    </sheetView>
  </sheetViews>
  <sheetFormatPr baseColWidth="10" defaultColWidth="9" defaultRowHeight="13" x14ac:dyDescent="0.15"/>
  <cols>
    <col min="1" max="1" width="12.83203125" style="2" customWidth="1"/>
    <col min="2" max="2" width="26.83203125" style="2" customWidth="1"/>
    <col min="3" max="4" width="25.33203125" style="2" customWidth="1"/>
    <col min="5" max="5" width="22.83203125" style="2" customWidth="1"/>
    <col min="6" max="6" width="28.83203125" style="2" customWidth="1"/>
    <col min="7" max="7" width="23.83203125" style="2" customWidth="1"/>
    <col min="8" max="8" width="26.1640625" style="2" customWidth="1"/>
    <col min="9" max="16384" width="9" style="2"/>
  </cols>
  <sheetData>
    <row r="1" spans="1:6" s="19" customFormat="1" ht="16" x14ac:dyDescent="0.2">
      <c r="A1" s="18" t="s">
        <v>229</v>
      </c>
      <c r="C1" s="20"/>
      <c r="D1" s="21"/>
      <c r="E1" s="21"/>
    </row>
    <row r="2" spans="1:6" s="19" customFormat="1" ht="16" x14ac:dyDescent="0.2">
      <c r="C2" s="20"/>
      <c r="D2" s="21"/>
      <c r="E2" s="21"/>
    </row>
    <row r="3" spans="1:6" s="23" customFormat="1" x14ac:dyDescent="0.15">
      <c r="A3" s="28" t="s">
        <v>402</v>
      </c>
    </row>
    <row r="4" spans="1:6" s="23" customFormat="1" x14ac:dyDescent="0.15">
      <c r="A4" s="28" t="s">
        <v>148</v>
      </c>
    </row>
    <row r="5" spans="1:6" s="23" customFormat="1" x14ac:dyDescent="0.15">
      <c r="A5" s="23" t="s">
        <v>126</v>
      </c>
    </row>
    <row r="6" spans="1:6" s="23" customFormat="1" ht="14" thickBot="1" x14ac:dyDescent="0.2"/>
    <row r="7" spans="1:6" s="23" customFormat="1" ht="14" thickBot="1" x14ac:dyDescent="0.2">
      <c r="C7" s="414" t="s">
        <v>357</v>
      </c>
      <c r="D7" s="426"/>
      <c r="E7" s="104"/>
      <c r="F7" s="104"/>
    </row>
    <row r="8" spans="1:6" s="23" customFormat="1" ht="14" thickBot="1" x14ac:dyDescent="0.2">
      <c r="C8" s="423" t="s">
        <v>302</v>
      </c>
      <c r="D8" s="424"/>
    </row>
    <row r="9" spans="1:6" s="23" customFormat="1" ht="29" thickBot="1" x14ac:dyDescent="0.2">
      <c r="B9" s="105" t="s">
        <v>358</v>
      </c>
      <c r="C9" s="106" t="s">
        <v>348</v>
      </c>
      <c r="D9" s="107" t="s">
        <v>350</v>
      </c>
    </row>
    <row r="10" spans="1:6" s="23" customFormat="1" ht="14" thickBot="1" x14ac:dyDescent="0.2">
      <c r="A10" s="425" t="s">
        <v>11</v>
      </c>
      <c r="B10" s="63" t="s">
        <v>145</v>
      </c>
      <c r="C10" s="108">
        <v>48.4</v>
      </c>
      <c r="D10" s="40">
        <v>21.9</v>
      </c>
    </row>
    <row r="11" spans="1:6" s="43" customFormat="1" ht="14" thickBot="1" x14ac:dyDescent="0.2">
      <c r="A11" s="425"/>
      <c r="B11" s="91" t="s">
        <v>146</v>
      </c>
      <c r="C11" s="109">
        <v>20.7</v>
      </c>
      <c r="D11" s="110">
        <v>2.9</v>
      </c>
    </row>
    <row r="12" spans="1:6" s="23" customFormat="1" ht="14" thickBot="1" x14ac:dyDescent="0.2">
      <c r="A12" s="425"/>
      <c r="B12" s="91" t="s">
        <v>147</v>
      </c>
      <c r="C12" s="109">
        <v>10.3</v>
      </c>
      <c r="D12" s="110">
        <v>73.3</v>
      </c>
    </row>
    <row r="13" spans="1:6" s="23" customFormat="1" ht="14" thickBot="1" x14ac:dyDescent="0.2">
      <c r="A13" s="425"/>
      <c r="B13" s="66" t="s">
        <v>138</v>
      </c>
      <c r="C13" s="111">
        <v>20.7</v>
      </c>
      <c r="D13" s="112">
        <v>1.9</v>
      </c>
    </row>
    <row r="14" spans="1:6" s="23" customFormat="1" ht="14" thickBot="1" x14ac:dyDescent="0.2">
      <c r="A14" s="425" t="s">
        <v>139</v>
      </c>
      <c r="B14" s="63" t="s">
        <v>145</v>
      </c>
      <c r="C14" s="109">
        <v>48.5</v>
      </c>
      <c r="D14" s="110">
        <v>12.4</v>
      </c>
    </row>
    <row r="15" spans="1:6" s="23" customFormat="1" ht="14" thickBot="1" x14ac:dyDescent="0.2">
      <c r="A15" s="425"/>
      <c r="B15" s="3" t="s">
        <v>146</v>
      </c>
      <c r="C15" s="113">
        <v>24</v>
      </c>
      <c r="D15" s="25">
        <v>12.5</v>
      </c>
    </row>
    <row r="16" spans="1:6" s="23" customFormat="1" ht="14" thickBot="1" x14ac:dyDescent="0.2">
      <c r="A16" s="425"/>
      <c r="B16" s="3" t="s">
        <v>147</v>
      </c>
      <c r="C16" s="113">
        <v>9.8000000000000007</v>
      </c>
      <c r="D16" s="25">
        <v>73.599999999999994</v>
      </c>
    </row>
    <row r="17" spans="1:5" s="23" customFormat="1" ht="14" thickBot="1" x14ac:dyDescent="0.2">
      <c r="A17" s="425"/>
      <c r="B17" s="66" t="s">
        <v>138</v>
      </c>
      <c r="C17" s="111">
        <v>17.7</v>
      </c>
      <c r="D17" s="41">
        <v>1.5</v>
      </c>
    </row>
    <row r="18" spans="1:5" s="23" customFormat="1" ht="14" thickBot="1" x14ac:dyDescent="0.2">
      <c r="A18" s="425" t="s">
        <v>323</v>
      </c>
      <c r="B18" s="63" t="s">
        <v>145</v>
      </c>
      <c r="C18" s="109">
        <v>48.470012239902083</v>
      </c>
      <c r="D18" s="110">
        <v>13.423517169614986</v>
      </c>
    </row>
    <row r="19" spans="1:5" s="23" customFormat="1" ht="14" thickBot="1" x14ac:dyDescent="0.2">
      <c r="A19" s="425"/>
      <c r="B19" s="3" t="s">
        <v>146</v>
      </c>
      <c r="C19" s="113">
        <v>23.255813953488371</v>
      </c>
      <c r="D19" s="25">
        <v>11.446409989594173</v>
      </c>
    </row>
    <row r="20" spans="1:5" s="23" customFormat="1" ht="14" thickBot="1" x14ac:dyDescent="0.2">
      <c r="A20" s="425"/>
      <c r="B20" s="3" t="s">
        <v>147</v>
      </c>
      <c r="C20" s="113">
        <v>9.9143206854345163</v>
      </c>
      <c r="D20" s="25">
        <v>73.569198751300718</v>
      </c>
    </row>
    <row r="21" spans="1:5" s="23" customFormat="1" ht="14" thickBot="1" x14ac:dyDescent="0.2">
      <c r="A21" s="425"/>
      <c r="B21" s="66" t="s">
        <v>138</v>
      </c>
      <c r="C21" s="111">
        <v>18.359853121175028</v>
      </c>
      <c r="D21" s="41">
        <v>1.5608740894901143</v>
      </c>
    </row>
    <row r="22" spans="1:5" s="23" customFormat="1" x14ac:dyDescent="0.15">
      <c r="A22" s="156" t="s">
        <v>486</v>
      </c>
    </row>
    <row r="23" spans="1:5" s="23" customFormat="1" ht="24" customHeight="1" x14ac:dyDescent="0.15">
      <c r="A23" s="402" t="s">
        <v>437</v>
      </c>
      <c r="B23" s="393"/>
      <c r="C23" s="393"/>
      <c r="D23" s="393"/>
      <c r="E23" s="393"/>
    </row>
    <row r="24" spans="1:5" s="23" customFormat="1" x14ac:dyDescent="0.15">
      <c r="A24" s="42" t="s">
        <v>459</v>
      </c>
    </row>
    <row r="25" spans="1:5" s="23" customFormat="1" x14ac:dyDescent="0.15">
      <c r="A25" s="23" t="s">
        <v>149</v>
      </c>
    </row>
    <row r="26" spans="1:5" s="23" customFormat="1" x14ac:dyDescent="0.15"/>
    <row r="27" spans="1:5" s="23" customFormat="1" x14ac:dyDescent="0.15"/>
    <row r="28" spans="1:5" s="23" customFormat="1" x14ac:dyDescent="0.15"/>
    <row r="29" spans="1:5" s="23" customFormat="1" x14ac:dyDescent="0.15"/>
    <row r="30" spans="1:5" s="23" customFormat="1" x14ac:dyDescent="0.15"/>
    <row r="31" spans="1:5" s="23" customFormat="1" x14ac:dyDescent="0.15"/>
    <row r="32" spans="1:5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  <row r="38" s="23" customFormat="1" x14ac:dyDescent="0.15"/>
    <row r="39" s="23" customFormat="1" x14ac:dyDescent="0.15"/>
  </sheetData>
  <mergeCells count="6">
    <mergeCell ref="A23:E23"/>
    <mergeCell ref="C8:D8"/>
    <mergeCell ref="A10:A13"/>
    <mergeCell ref="A14:A17"/>
    <mergeCell ref="C7:D7"/>
    <mergeCell ref="A18:A21"/>
  </mergeCells>
  <hyperlinks>
    <hyperlink ref="A1" location="Sommaire!A1" display="Retour au sommaire" xr:uid="{00000000-0004-0000-1000-000000000000}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35"/>
  <sheetViews>
    <sheetView topLeftCell="A2" zoomScale="85" zoomScaleNormal="85" workbookViewId="0">
      <selection activeCell="A14" sqref="A14"/>
    </sheetView>
  </sheetViews>
  <sheetFormatPr baseColWidth="10" defaultColWidth="9" defaultRowHeight="13" x14ac:dyDescent="0.15"/>
  <cols>
    <col min="1" max="1" width="17.83203125" style="2" customWidth="1"/>
    <col min="2" max="3" width="10.1640625" style="2" customWidth="1"/>
    <col min="4" max="4" width="10.1640625" style="14" customWidth="1"/>
    <col min="5" max="10" width="10.1640625" style="2" customWidth="1"/>
    <col min="11" max="11" width="14.33203125" style="2" customWidth="1"/>
    <col min="12" max="12" width="24.33203125" style="2" customWidth="1"/>
    <col min="13" max="13" width="11.83203125" style="2" customWidth="1"/>
    <col min="14" max="14" width="14.33203125" style="2" customWidth="1"/>
    <col min="15" max="15" width="24.33203125" style="2" customWidth="1"/>
    <col min="16" max="16" width="11.83203125" style="2" customWidth="1"/>
    <col min="17" max="17" width="14.33203125" style="2" customWidth="1"/>
    <col min="18" max="18" width="24.33203125" style="2" customWidth="1"/>
    <col min="19" max="19" width="11.83203125" style="2" customWidth="1"/>
    <col min="20" max="16384" width="9" style="2"/>
  </cols>
  <sheetData>
    <row r="1" spans="1:19" s="19" customFormat="1" ht="16" x14ac:dyDescent="0.2">
      <c r="A1" s="18" t="s">
        <v>229</v>
      </c>
      <c r="C1" s="20"/>
      <c r="D1" s="21"/>
      <c r="E1" s="21"/>
    </row>
    <row r="2" spans="1:19" s="19" customFormat="1" ht="16" x14ac:dyDescent="0.2">
      <c r="C2" s="20"/>
      <c r="D2" s="21"/>
      <c r="E2" s="21"/>
    </row>
    <row r="3" spans="1:19" s="23" customFormat="1" x14ac:dyDescent="0.15">
      <c r="A3" s="28" t="s">
        <v>403</v>
      </c>
      <c r="D3" s="24"/>
    </row>
    <row r="4" spans="1:19" s="23" customFormat="1" ht="14" thickBot="1" x14ac:dyDescent="0.2">
      <c r="A4" s="28"/>
      <c r="D4" s="24"/>
    </row>
    <row r="5" spans="1:19" s="23" customFormat="1" ht="14" thickBot="1" x14ac:dyDescent="0.2">
      <c r="A5" s="43"/>
      <c r="B5" s="414" t="s">
        <v>11</v>
      </c>
      <c r="C5" s="427"/>
      <c r="D5" s="426"/>
      <c r="E5" s="414" t="s">
        <v>139</v>
      </c>
      <c r="F5" s="427"/>
      <c r="G5" s="426"/>
      <c r="H5" s="414" t="s">
        <v>323</v>
      </c>
      <c r="I5" s="427"/>
      <c r="J5" s="426"/>
    </row>
    <row r="6" spans="1:19" s="23" customFormat="1" ht="54.75" customHeight="1" thickBot="1" x14ac:dyDescent="0.2">
      <c r="A6" s="225" t="s">
        <v>359</v>
      </c>
      <c r="B6" s="29" t="s">
        <v>166</v>
      </c>
      <c r="C6" s="30" t="s">
        <v>164</v>
      </c>
      <c r="D6" s="31" t="s">
        <v>130</v>
      </c>
      <c r="E6" s="143" t="s">
        <v>166</v>
      </c>
      <c r="F6" s="30" t="s">
        <v>164</v>
      </c>
      <c r="G6" s="31" t="s">
        <v>130</v>
      </c>
      <c r="H6" s="143" t="s">
        <v>166</v>
      </c>
      <c r="I6" s="30" t="s">
        <v>164</v>
      </c>
      <c r="J6" s="31" t="s">
        <v>130</v>
      </c>
    </row>
    <row r="7" spans="1:19" s="24" customFormat="1" ht="28" x14ac:dyDescent="0.15">
      <c r="A7" s="237" t="s">
        <v>360</v>
      </c>
      <c r="B7" s="238">
        <v>81.365576102418203</v>
      </c>
      <c r="C7" s="239">
        <v>79.113924050632917</v>
      </c>
      <c r="D7" s="240">
        <v>80.66732090284593</v>
      </c>
      <c r="E7" s="238">
        <v>74.382885353812398</v>
      </c>
      <c r="F7" s="239">
        <v>69.175911251980978</v>
      </c>
      <c r="G7" s="240">
        <v>70.868247459440184</v>
      </c>
      <c r="H7" s="238">
        <v>77.423350882626195</v>
      </c>
      <c r="I7" s="239">
        <v>70.597555454956989</v>
      </c>
      <c r="J7" s="240">
        <v>73.479795998430745</v>
      </c>
    </row>
    <row r="8" spans="1:19" s="24" customFormat="1" ht="56" x14ac:dyDescent="0.15">
      <c r="A8" s="245" t="s">
        <v>361</v>
      </c>
      <c r="B8" s="97">
        <v>8.9615931721194872</v>
      </c>
      <c r="C8" s="98">
        <v>8.7025316455696213</v>
      </c>
      <c r="D8" s="99">
        <v>8.8812561334641806</v>
      </c>
      <c r="E8" s="97">
        <v>11.13549094898519</v>
      </c>
      <c r="F8" s="98">
        <v>12.334918119387215</v>
      </c>
      <c r="G8" s="99">
        <v>11.945088251025137</v>
      </c>
      <c r="H8" s="97">
        <v>10.188912976153608</v>
      </c>
      <c r="I8" s="98">
        <v>11.815301041195111</v>
      </c>
      <c r="J8" s="99">
        <v>11.128547142670328</v>
      </c>
      <c r="K8" s="100"/>
      <c r="L8" s="100"/>
      <c r="M8" s="100"/>
      <c r="N8" s="100"/>
      <c r="O8" s="100"/>
      <c r="P8" s="100"/>
      <c r="Q8" s="100"/>
      <c r="R8" s="100"/>
      <c r="S8" s="100"/>
    </row>
    <row r="9" spans="1:19" s="24" customFormat="1" ht="29" thickBot="1" x14ac:dyDescent="0.2">
      <c r="A9" s="241" t="s">
        <v>362</v>
      </c>
      <c r="B9" s="242">
        <v>9.6728307254623047</v>
      </c>
      <c r="C9" s="243">
        <v>12.183544303797468</v>
      </c>
      <c r="D9" s="244">
        <v>10.451422963689891</v>
      </c>
      <c r="E9" s="242">
        <v>14.481623697202414</v>
      </c>
      <c r="F9" s="243">
        <v>18.4891706286318</v>
      </c>
      <c r="G9" s="244">
        <v>17.186664289534676</v>
      </c>
      <c r="H9" s="242">
        <v>12.387736141220191</v>
      </c>
      <c r="I9" s="243">
        <v>17.587143503847898</v>
      </c>
      <c r="J9" s="244">
        <v>15.391656858898914</v>
      </c>
      <c r="K9" s="100"/>
      <c r="L9" s="100"/>
      <c r="M9" s="100"/>
      <c r="N9" s="100"/>
      <c r="O9" s="100"/>
      <c r="P9" s="100"/>
      <c r="Q9" s="100"/>
      <c r="R9" s="100"/>
      <c r="S9" s="100"/>
    </row>
    <row r="10" spans="1:19" s="24" customFormat="1" ht="15" thickBot="1" x14ac:dyDescent="0.2">
      <c r="A10" s="236" t="s">
        <v>130</v>
      </c>
      <c r="B10" s="101">
        <v>100</v>
      </c>
      <c r="C10" s="102">
        <v>100</v>
      </c>
      <c r="D10" s="103">
        <v>100</v>
      </c>
      <c r="E10" s="101">
        <v>100</v>
      </c>
      <c r="F10" s="102">
        <v>100</v>
      </c>
      <c r="G10" s="103">
        <v>100</v>
      </c>
      <c r="H10" s="101">
        <v>100</v>
      </c>
      <c r="I10" s="102">
        <v>100</v>
      </c>
      <c r="J10" s="103">
        <v>100</v>
      </c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s="23" customFormat="1" x14ac:dyDescent="0.15">
      <c r="A11" s="156" t="s">
        <v>486</v>
      </c>
      <c r="D11" s="24"/>
    </row>
    <row r="12" spans="1:19" s="23" customFormat="1" ht="24.75" customHeight="1" x14ac:dyDescent="0.15">
      <c r="A12" s="402" t="s">
        <v>437</v>
      </c>
      <c r="B12" s="393"/>
      <c r="C12" s="393"/>
      <c r="D12" s="393"/>
      <c r="E12" s="393"/>
    </row>
    <row r="13" spans="1:19" s="23" customFormat="1" x14ac:dyDescent="0.15">
      <c r="A13" s="42" t="s">
        <v>505</v>
      </c>
      <c r="D13" s="24"/>
    </row>
    <row r="14" spans="1:19" s="23" customFormat="1" x14ac:dyDescent="0.15">
      <c r="D14" s="24"/>
    </row>
    <row r="15" spans="1:19" s="23" customFormat="1" x14ac:dyDescent="0.15">
      <c r="D15" s="24"/>
    </row>
    <row r="16" spans="1:19" s="23" customFormat="1" x14ac:dyDescent="0.15">
      <c r="D16" s="24"/>
    </row>
    <row r="17" spans="4:4" s="23" customFormat="1" x14ac:dyDescent="0.15">
      <c r="D17" s="24"/>
    </row>
    <row r="18" spans="4:4" s="23" customFormat="1" x14ac:dyDescent="0.15">
      <c r="D18" s="24"/>
    </row>
    <row r="19" spans="4:4" s="23" customFormat="1" x14ac:dyDescent="0.15">
      <c r="D19" s="24"/>
    </row>
    <row r="20" spans="4:4" s="23" customFormat="1" x14ac:dyDescent="0.15">
      <c r="D20" s="24"/>
    </row>
    <row r="21" spans="4:4" s="23" customFormat="1" x14ac:dyDescent="0.15">
      <c r="D21" s="24"/>
    </row>
    <row r="22" spans="4:4" s="23" customFormat="1" x14ac:dyDescent="0.15">
      <c r="D22" s="24"/>
    </row>
    <row r="23" spans="4:4" s="23" customFormat="1" x14ac:dyDescent="0.15">
      <c r="D23" s="24"/>
    </row>
    <row r="24" spans="4:4" s="23" customFormat="1" x14ac:dyDescent="0.15">
      <c r="D24" s="24"/>
    </row>
    <row r="25" spans="4:4" s="23" customFormat="1" x14ac:dyDescent="0.15">
      <c r="D25" s="24"/>
    </row>
    <row r="26" spans="4:4" s="23" customFormat="1" x14ac:dyDescent="0.15">
      <c r="D26" s="24"/>
    </row>
    <row r="27" spans="4:4" s="23" customFormat="1" x14ac:dyDescent="0.15">
      <c r="D27" s="24"/>
    </row>
    <row r="28" spans="4:4" s="23" customFormat="1" x14ac:dyDescent="0.15">
      <c r="D28" s="24"/>
    </row>
    <row r="29" spans="4:4" s="23" customFormat="1" x14ac:dyDescent="0.15">
      <c r="D29" s="24"/>
    </row>
    <row r="30" spans="4:4" s="23" customFormat="1" x14ac:dyDescent="0.15">
      <c r="D30" s="24"/>
    </row>
    <row r="31" spans="4:4" s="23" customFormat="1" x14ac:dyDescent="0.15">
      <c r="D31" s="24"/>
    </row>
    <row r="32" spans="4:4" s="23" customFormat="1" x14ac:dyDescent="0.15">
      <c r="D32" s="24"/>
    </row>
    <row r="33" spans="4:4" s="23" customFormat="1" x14ac:dyDescent="0.15">
      <c r="D33" s="24"/>
    </row>
    <row r="34" spans="4:4" s="23" customFormat="1" x14ac:dyDescent="0.15">
      <c r="D34" s="24"/>
    </row>
    <row r="35" spans="4:4" s="23" customFormat="1" x14ac:dyDescent="0.15">
      <c r="D35" s="24"/>
    </row>
  </sheetData>
  <mergeCells count="4">
    <mergeCell ref="E5:G5"/>
    <mergeCell ref="B5:D5"/>
    <mergeCell ref="H5:J5"/>
    <mergeCell ref="A12:E12"/>
  </mergeCells>
  <hyperlinks>
    <hyperlink ref="A1" location="Sommaire!A1" display="Retour au sommaire" xr:uid="{00000000-0004-0000-1100-000000000000}"/>
  </hyperlink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8"/>
  <sheetViews>
    <sheetView topLeftCell="A8" zoomScale="85" zoomScaleNormal="85" workbookViewId="0">
      <selection activeCell="D20" sqref="D20"/>
    </sheetView>
  </sheetViews>
  <sheetFormatPr baseColWidth="10" defaultColWidth="11" defaultRowHeight="13" x14ac:dyDescent="0.15"/>
  <cols>
    <col min="1" max="1" width="7.6640625" style="2" customWidth="1"/>
    <col min="2" max="2" width="44.33203125" style="2" bestFit="1" customWidth="1"/>
    <col min="3" max="3" width="13.1640625" style="2" customWidth="1"/>
    <col min="4" max="4" width="13.1640625" style="12" customWidth="1"/>
    <col min="5" max="5" width="13.1640625" style="14" customWidth="1"/>
    <col min="6" max="16384" width="11" style="2"/>
  </cols>
  <sheetData>
    <row r="1" spans="1:5" s="19" customFormat="1" ht="16" x14ac:dyDescent="0.2">
      <c r="A1" s="18" t="s">
        <v>229</v>
      </c>
      <c r="C1" s="21"/>
      <c r="D1" s="20"/>
      <c r="E1" s="21"/>
    </row>
    <row r="2" spans="1:5" s="19" customFormat="1" ht="16" x14ac:dyDescent="0.2">
      <c r="C2" s="21"/>
      <c r="D2" s="20"/>
      <c r="E2" s="21"/>
    </row>
    <row r="3" spans="1:5" s="23" customFormat="1" ht="14" thickBot="1" x14ac:dyDescent="0.2">
      <c r="A3" s="16" t="s">
        <v>363</v>
      </c>
      <c r="D3" s="22"/>
      <c r="E3" s="24"/>
    </row>
    <row r="4" spans="1:5" s="23" customFormat="1" ht="14" thickBot="1" x14ac:dyDescent="0.2">
      <c r="A4" s="68" t="s">
        <v>297</v>
      </c>
      <c r="B4" s="249" t="s">
        <v>295</v>
      </c>
      <c r="C4" s="143" t="s">
        <v>365</v>
      </c>
      <c r="D4" s="246" t="s">
        <v>364</v>
      </c>
      <c r="E4" s="31" t="s">
        <v>302</v>
      </c>
    </row>
    <row r="5" spans="1:5" s="23" customFormat="1" x14ac:dyDescent="0.15">
      <c r="A5" s="317" t="s">
        <v>11</v>
      </c>
      <c r="B5" s="73" t="s">
        <v>22</v>
      </c>
      <c r="C5" s="32">
        <v>34</v>
      </c>
      <c r="D5" s="39">
        <v>23</v>
      </c>
      <c r="E5" s="40">
        <f>D5/C5*100</f>
        <v>67.64705882352942</v>
      </c>
    </row>
    <row r="6" spans="1:5" s="23" customFormat="1" ht="14" x14ac:dyDescent="0.15">
      <c r="A6" s="310"/>
      <c r="B6" s="74" t="s">
        <v>21</v>
      </c>
      <c r="C6" s="34">
        <v>52</v>
      </c>
      <c r="D6" s="35">
        <v>35</v>
      </c>
      <c r="E6" s="25">
        <f t="shared" ref="E6:E9" si="0">D6/C6*100</f>
        <v>67.307692307692307</v>
      </c>
    </row>
    <row r="7" spans="1:5" s="23" customFormat="1" ht="14" x14ac:dyDescent="0.15">
      <c r="A7" s="310"/>
      <c r="B7" s="74" t="s">
        <v>20</v>
      </c>
      <c r="C7" s="34">
        <v>669</v>
      </c>
      <c r="D7" s="35">
        <v>488</v>
      </c>
      <c r="E7" s="25">
        <f t="shared" si="0"/>
        <v>72.944693572496263</v>
      </c>
    </row>
    <row r="8" spans="1:5" s="23" customFormat="1" ht="14" x14ac:dyDescent="0.15">
      <c r="A8" s="310"/>
      <c r="B8" s="74" t="s">
        <v>276</v>
      </c>
      <c r="C8" s="34">
        <v>89</v>
      </c>
      <c r="D8" s="35">
        <v>68</v>
      </c>
      <c r="E8" s="25">
        <f t="shared" si="0"/>
        <v>76.404494382022463</v>
      </c>
    </row>
    <row r="9" spans="1:5" s="23" customFormat="1" ht="14" x14ac:dyDescent="0.15">
      <c r="A9" s="310"/>
      <c r="B9" s="74" t="s">
        <v>19</v>
      </c>
      <c r="C9" s="34">
        <v>1192</v>
      </c>
      <c r="D9" s="35">
        <v>1028</v>
      </c>
      <c r="E9" s="25">
        <f t="shared" si="0"/>
        <v>86.241610738255034</v>
      </c>
    </row>
    <row r="10" spans="1:5" s="23" customFormat="1" ht="14" thickBot="1" x14ac:dyDescent="0.2">
      <c r="A10" s="318"/>
      <c r="B10" s="83" t="s">
        <v>439</v>
      </c>
      <c r="C10" s="250">
        <v>2</v>
      </c>
      <c r="D10" s="38">
        <v>2</v>
      </c>
      <c r="E10" s="37" t="s">
        <v>193</v>
      </c>
    </row>
    <row r="11" spans="1:5" s="23" customFormat="1" x14ac:dyDescent="0.15">
      <c r="A11" s="315" t="s">
        <v>139</v>
      </c>
      <c r="B11" s="73" t="s">
        <v>3</v>
      </c>
      <c r="C11" s="32">
        <v>731</v>
      </c>
      <c r="D11" s="39">
        <v>587</v>
      </c>
      <c r="E11" s="40">
        <f>D11/C11*100</f>
        <v>80.300957592339259</v>
      </c>
    </row>
    <row r="12" spans="1:5" s="23" customFormat="1" ht="14" x14ac:dyDescent="0.15">
      <c r="A12" s="368"/>
      <c r="B12" s="74" t="s">
        <v>495</v>
      </c>
      <c r="C12" s="124">
        <v>1942</v>
      </c>
      <c r="D12" s="35">
        <v>1528</v>
      </c>
      <c r="E12" s="25">
        <f>D12/C12*100</f>
        <v>78.681771369721929</v>
      </c>
    </row>
    <row r="13" spans="1:5" s="23" customFormat="1" ht="14" x14ac:dyDescent="0.15">
      <c r="A13" s="368"/>
      <c r="B13" s="74" t="s">
        <v>493</v>
      </c>
      <c r="C13" s="34">
        <v>47</v>
      </c>
      <c r="D13" s="35">
        <v>39</v>
      </c>
      <c r="E13" s="25">
        <f>D13/C13*100</f>
        <v>82.978723404255319</v>
      </c>
    </row>
    <row r="14" spans="1:5" s="23" customFormat="1" ht="14" x14ac:dyDescent="0.15">
      <c r="A14" s="368"/>
      <c r="B14" s="74" t="s">
        <v>274</v>
      </c>
      <c r="C14" s="34">
        <v>12</v>
      </c>
      <c r="D14" s="35">
        <v>6</v>
      </c>
      <c r="E14" s="37" t="s">
        <v>193</v>
      </c>
    </row>
    <row r="15" spans="1:5" s="23" customFormat="1" ht="14" x14ac:dyDescent="0.15">
      <c r="A15" s="368"/>
      <c r="B15" s="74" t="s">
        <v>12</v>
      </c>
      <c r="C15" s="34">
        <v>8</v>
      </c>
      <c r="D15" s="35">
        <v>5</v>
      </c>
      <c r="E15" s="37" t="s">
        <v>193</v>
      </c>
    </row>
    <row r="16" spans="1:5" s="23" customFormat="1" ht="14" x14ac:dyDescent="0.15">
      <c r="A16" s="368"/>
      <c r="B16" s="74" t="s">
        <v>428</v>
      </c>
      <c r="C16" s="34">
        <v>60</v>
      </c>
      <c r="D16" s="35">
        <v>39</v>
      </c>
      <c r="E16" s="25">
        <f>D16/C16*100</f>
        <v>65</v>
      </c>
    </row>
    <row r="17" spans="1:5" s="23" customFormat="1" ht="14" x14ac:dyDescent="0.15">
      <c r="A17" s="368"/>
      <c r="B17" s="74" t="s">
        <v>7</v>
      </c>
      <c r="C17" s="34">
        <v>67</v>
      </c>
      <c r="D17" s="35">
        <v>43</v>
      </c>
      <c r="E17" s="25">
        <f t="shared" ref="E17:E23" si="1">D17/C17*100</f>
        <v>64.179104477611943</v>
      </c>
    </row>
    <row r="18" spans="1:5" s="23" customFormat="1" ht="14" x14ac:dyDescent="0.15">
      <c r="A18" s="368"/>
      <c r="B18" s="74" t="s">
        <v>4</v>
      </c>
      <c r="C18" s="34">
        <v>151</v>
      </c>
      <c r="D18" s="35">
        <v>76</v>
      </c>
      <c r="E18" s="25">
        <f t="shared" si="1"/>
        <v>50.331125827814574</v>
      </c>
    </row>
    <row r="19" spans="1:5" s="23" customFormat="1" ht="14" x14ac:dyDescent="0.15">
      <c r="A19" s="368"/>
      <c r="B19" s="74" t="s">
        <v>1</v>
      </c>
      <c r="C19" s="124">
        <v>1011</v>
      </c>
      <c r="D19" s="35">
        <v>651</v>
      </c>
      <c r="E19" s="25">
        <f t="shared" si="1"/>
        <v>64.39169139465875</v>
      </c>
    </row>
    <row r="20" spans="1:5" s="23" customFormat="1" ht="14" x14ac:dyDescent="0.15">
      <c r="A20" s="368"/>
      <c r="B20" s="74" t="s">
        <v>5</v>
      </c>
      <c r="C20" s="34">
        <v>330</v>
      </c>
      <c r="D20" s="35">
        <v>194</v>
      </c>
      <c r="E20" s="25">
        <f t="shared" si="1"/>
        <v>58.787878787878789</v>
      </c>
    </row>
    <row r="21" spans="1:5" s="23" customFormat="1" ht="14" x14ac:dyDescent="0.15">
      <c r="A21" s="368"/>
      <c r="B21" s="74" t="s">
        <v>2</v>
      </c>
      <c r="C21" s="34">
        <v>622</v>
      </c>
      <c r="D21" s="35">
        <v>420</v>
      </c>
      <c r="E21" s="25">
        <f t="shared" si="1"/>
        <v>67.524115755627008</v>
      </c>
    </row>
    <row r="22" spans="1:5" s="23" customFormat="1" ht="14" x14ac:dyDescent="0.15">
      <c r="A22" s="368"/>
      <c r="B22" s="74" t="s">
        <v>14</v>
      </c>
      <c r="C22" s="34">
        <v>54</v>
      </c>
      <c r="D22" s="35">
        <v>41</v>
      </c>
      <c r="E22" s="25">
        <f t="shared" si="1"/>
        <v>75.925925925925924</v>
      </c>
    </row>
    <row r="23" spans="1:5" s="23" customFormat="1" ht="14" x14ac:dyDescent="0.15">
      <c r="A23" s="368"/>
      <c r="B23" s="74" t="s">
        <v>272</v>
      </c>
      <c r="C23" s="34">
        <v>47</v>
      </c>
      <c r="D23" s="35">
        <v>20</v>
      </c>
      <c r="E23" s="25">
        <f t="shared" si="1"/>
        <v>42.553191489361701</v>
      </c>
    </row>
    <row r="24" spans="1:5" s="23" customFormat="1" ht="14" x14ac:dyDescent="0.15">
      <c r="A24" s="368"/>
      <c r="B24" s="74" t="s">
        <v>436</v>
      </c>
      <c r="C24" s="34">
        <v>1</v>
      </c>
      <c r="D24" s="35">
        <v>1</v>
      </c>
      <c r="E24" s="37" t="s">
        <v>193</v>
      </c>
    </row>
    <row r="25" spans="1:5" s="23" customFormat="1" ht="14" x14ac:dyDescent="0.15">
      <c r="A25" s="368"/>
      <c r="B25" s="74" t="s">
        <v>17</v>
      </c>
      <c r="C25" s="34">
        <v>4</v>
      </c>
      <c r="D25" s="35">
        <v>4</v>
      </c>
      <c r="E25" s="37" t="s">
        <v>193</v>
      </c>
    </row>
    <row r="26" spans="1:5" s="23" customFormat="1" ht="14" x14ac:dyDescent="0.15">
      <c r="A26" s="368"/>
      <c r="B26" s="74" t="s">
        <v>433</v>
      </c>
      <c r="C26" s="34">
        <v>13</v>
      </c>
      <c r="D26" s="35">
        <v>9</v>
      </c>
      <c r="E26" s="37" t="s">
        <v>193</v>
      </c>
    </row>
    <row r="27" spans="1:5" s="23" customFormat="1" ht="14" x14ac:dyDescent="0.15">
      <c r="A27" s="368"/>
      <c r="B27" s="74" t="s">
        <v>10</v>
      </c>
      <c r="C27" s="34">
        <v>40</v>
      </c>
      <c r="D27" s="35">
        <v>33</v>
      </c>
      <c r="E27" s="25">
        <f>D27/C27*100</f>
        <v>82.5</v>
      </c>
    </row>
    <row r="28" spans="1:5" s="23" customFormat="1" ht="14" x14ac:dyDescent="0.15">
      <c r="A28" s="368"/>
      <c r="B28" s="74" t="s">
        <v>435</v>
      </c>
      <c r="C28" s="34">
        <v>2</v>
      </c>
      <c r="D28" s="35">
        <v>0</v>
      </c>
      <c r="E28" s="37" t="s">
        <v>193</v>
      </c>
    </row>
    <row r="29" spans="1:5" s="23" customFormat="1" ht="14" x14ac:dyDescent="0.15">
      <c r="A29" s="368"/>
      <c r="B29" s="74" t="s">
        <v>8</v>
      </c>
      <c r="C29" s="34">
        <v>78</v>
      </c>
      <c r="D29" s="35">
        <v>37</v>
      </c>
      <c r="E29" s="25">
        <f>D29/C29*100</f>
        <v>47.435897435897431</v>
      </c>
    </row>
    <row r="30" spans="1:5" s="23" customFormat="1" ht="14" x14ac:dyDescent="0.15">
      <c r="A30" s="368"/>
      <c r="B30" s="74" t="s">
        <v>16</v>
      </c>
      <c r="C30" s="34">
        <v>9</v>
      </c>
      <c r="D30" s="35">
        <v>5</v>
      </c>
      <c r="E30" s="37" t="s">
        <v>193</v>
      </c>
    </row>
    <row r="31" spans="1:5" s="23" customFormat="1" ht="14" x14ac:dyDescent="0.15">
      <c r="A31" s="368"/>
      <c r="B31" s="74" t="s">
        <v>15</v>
      </c>
      <c r="C31" s="34">
        <v>23</v>
      </c>
      <c r="D31" s="35">
        <v>16</v>
      </c>
      <c r="E31" s="25">
        <f>D31/C31*100</f>
        <v>69.565217391304344</v>
      </c>
    </row>
    <row r="32" spans="1:5" s="23" customFormat="1" ht="14" x14ac:dyDescent="0.15">
      <c r="A32" s="368"/>
      <c r="B32" s="74" t="s">
        <v>275</v>
      </c>
      <c r="C32" s="250">
        <v>19</v>
      </c>
      <c r="D32" s="38">
        <v>16</v>
      </c>
      <c r="E32" s="25">
        <f t="shared" ref="E32:E40" si="2">D32/C32*100</f>
        <v>84.210526315789465</v>
      </c>
    </row>
    <row r="33" spans="1:5" s="23" customFormat="1" x14ac:dyDescent="0.15">
      <c r="A33" s="378"/>
      <c r="B33" s="74" t="s">
        <v>431</v>
      </c>
      <c r="C33" s="34">
        <v>22</v>
      </c>
      <c r="D33" s="35">
        <v>10</v>
      </c>
      <c r="E33" s="25">
        <f t="shared" si="2"/>
        <v>45.454545454545453</v>
      </c>
    </row>
    <row r="34" spans="1:5" s="23" customFormat="1" x14ac:dyDescent="0.15">
      <c r="A34" s="378"/>
      <c r="B34" s="74" t="s">
        <v>13</v>
      </c>
      <c r="C34" s="34">
        <v>45</v>
      </c>
      <c r="D34" s="35">
        <v>30</v>
      </c>
      <c r="E34" s="25">
        <f t="shared" si="2"/>
        <v>66.666666666666657</v>
      </c>
    </row>
    <row r="35" spans="1:5" x14ac:dyDescent="0.15">
      <c r="A35" s="378"/>
      <c r="B35" s="74" t="s">
        <v>18</v>
      </c>
      <c r="C35" s="34">
        <v>16</v>
      </c>
      <c r="D35" s="35">
        <v>10</v>
      </c>
      <c r="E35" s="25">
        <f t="shared" si="2"/>
        <v>62.5</v>
      </c>
    </row>
    <row r="36" spans="1:5" x14ac:dyDescent="0.15">
      <c r="A36" s="379"/>
      <c r="B36" s="74" t="s">
        <v>9</v>
      </c>
      <c r="C36" s="34">
        <v>73</v>
      </c>
      <c r="D36" s="35">
        <v>48</v>
      </c>
      <c r="E36" s="25">
        <f t="shared" si="2"/>
        <v>65.753424657534239</v>
      </c>
    </row>
    <row r="37" spans="1:5" x14ac:dyDescent="0.15">
      <c r="A37" s="378"/>
      <c r="B37" s="74" t="s">
        <v>273</v>
      </c>
      <c r="C37" s="250">
        <v>70</v>
      </c>
      <c r="D37" s="38">
        <v>30</v>
      </c>
      <c r="E37" s="25">
        <f t="shared" si="2"/>
        <v>42.857142857142854</v>
      </c>
    </row>
    <row r="38" spans="1:5" s="23" customFormat="1" x14ac:dyDescent="0.15">
      <c r="A38" s="378"/>
      <c r="B38" s="74" t="s">
        <v>429</v>
      </c>
      <c r="C38" s="250">
        <v>53</v>
      </c>
      <c r="D38" s="38">
        <v>39</v>
      </c>
      <c r="E38" s="25">
        <f t="shared" si="2"/>
        <v>73.584905660377359</v>
      </c>
    </row>
    <row r="39" spans="1:5" x14ac:dyDescent="0.15">
      <c r="A39" s="378"/>
      <c r="B39" s="74" t="s">
        <v>432</v>
      </c>
      <c r="C39" s="34">
        <v>21</v>
      </c>
      <c r="D39" s="35">
        <v>15</v>
      </c>
      <c r="E39" s="25">
        <f t="shared" si="2"/>
        <v>71.428571428571431</v>
      </c>
    </row>
    <row r="40" spans="1:5" x14ac:dyDescent="0.15">
      <c r="A40" s="378"/>
      <c r="B40" s="74" t="s">
        <v>438</v>
      </c>
      <c r="C40" s="250">
        <v>33</v>
      </c>
      <c r="D40" s="38">
        <v>22</v>
      </c>
      <c r="E40" s="25">
        <f t="shared" si="2"/>
        <v>66.666666666666657</v>
      </c>
    </row>
    <row r="41" spans="1:5" ht="14" thickBot="1" x14ac:dyDescent="0.2">
      <c r="A41" s="380"/>
      <c r="B41" s="83" t="s">
        <v>434</v>
      </c>
      <c r="C41" s="251">
        <v>5</v>
      </c>
      <c r="D41" s="52">
        <v>1</v>
      </c>
      <c r="E41" s="96" t="s">
        <v>193</v>
      </c>
    </row>
    <row r="42" spans="1:5" ht="14" x14ac:dyDescent="0.15">
      <c r="A42" s="328" t="s">
        <v>279</v>
      </c>
      <c r="B42" s="313"/>
      <c r="C42" s="122">
        <v>5609</v>
      </c>
      <c r="D42" s="39">
        <v>3975</v>
      </c>
      <c r="E42" s="40">
        <f>D42/C42*100</f>
        <v>70.868247459440184</v>
      </c>
    </row>
    <row r="43" spans="1:5" ht="15" thickBot="1" x14ac:dyDescent="0.2">
      <c r="A43" s="311" t="s">
        <v>280</v>
      </c>
      <c r="B43" s="316"/>
      <c r="C43" s="120">
        <v>2038</v>
      </c>
      <c r="D43" s="51">
        <v>1644</v>
      </c>
      <c r="E43" s="181">
        <f>D43/C43*100</f>
        <v>80.66732090284593</v>
      </c>
    </row>
    <row r="44" spans="1:5" ht="15" thickBot="1" x14ac:dyDescent="0.2">
      <c r="A44" s="312" t="s">
        <v>298</v>
      </c>
      <c r="B44" s="314"/>
      <c r="C44" s="330">
        <f>C42+C43</f>
        <v>7647</v>
      </c>
      <c r="D44" s="331">
        <f>D42+D43</f>
        <v>5619</v>
      </c>
      <c r="E44" s="181">
        <f>D44/C44*100</f>
        <v>73.479795998430745</v>
      </c>
    </row>
    <row r="45" spans="1:5" x14ac:dyDescent="0.15">
      <c r="A45" s="156" t="s">
        <v>486</v>
      </c>
      <c r="B45" s="23"/>
      <c r="C45" s="23"/>
      <c r="D45" s="22"/>
      <c r="E45" s="24"/>
    </row>
    <row r="46" spans="1:5" ht="14" x14ac:dyDescent="0.15">
      <c r="A46" s="402" t="s">
        <v>437</v>
      </c>
      <c r="B46" s="393"/>
      <c r="C46" s="393"/>
      <c r="D46" s="393"/>
      <c r="E46" s="393"/>
    </row>
    <row r="47" spans="1:5" ht="26.25" customHeight="1" x14ac:dyDescent="0.15">
      <c r="A47" s="23" t="s">
        <v>506</v>
      </c>
      <c r="B47" s="23"/>
      <c r="C47" s="23"/>
      <c r="D47" s="22"/>
      <c r="E47" s="24"/>
    </row>
    <row r="48" spans="1:5" ht="30.75" customHeight="1" x14ac:dyDescent="0.15"/>
  </sheetData>
  <mergeCells count="1">
    <mergeCell ref="A46:E46"/>
  </mergeCells>
  <hyperlinks>
    <hyperlink ref="A1" location="Sommaire!A1" display="Retour au sommaire" xr:uid="{00000000-0004-0000-1200-000000000000}"/>
  </hyperlink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opLeftCell="A3" zoomScale="85" zoomScaleNormal="85" workbookViewId="0">
      <selection activeCell="A5" sqref="A5:A35"/>
    </sheetView>
  </sheetViews>
  <sheetFormatPr baseColWidth="10" defaultColWidth="9" defaultRowHeight="13" x14ac:dyDescent="0.15"/>
  <cols>
    <col min="1" max="1" width="11.6640625" style="2" customWidth="1"/>
    <col min="2" max="2" width="44.33203125" style="2" bestFit="1" customWidth="1"/>
    <col min="3" max="3" width="19.5" style="12" customWidth="1"/>
    <col min="4" max="4" width="18.83203125" style="14" customWidth="1"/>
    <col min="5" max="5" width="22.83203125" style="14" customWidth="1"/>
    <col min="6" max="16384" width="9" style="2"/>
  </cols>
  <sheetData>
    <row r="1" spans="1:7" s="19" customFormat="1" ht="16" x14ac:dyDescent="0.2">
      <c r="A1" s="18" t="s">
        <v>229</v>
      </c>
      <c r="C1" s="20"/>
      <c r="D1" s="21"/>
      <c r="E1" s="21"/>
    </row>
    <row r="2" spans="1:7" s="19" customFormat="1" ht="16" x14ac:dyDescent="0.2">
      <c r="C2" s="20"/>
      <c r="D2" s="21"/>
      <c r="E2" s="21"/>
    </row>
    <row r="3" spans="1:7" s="23" customFormat="1" ht="14" thickBot="1" x14ac:dyDescent="0.2">
      <c r="A3" s="28" t="s">
        <v>334</v>
      </c>
      <c r="C3" s="22"/>
      <c r="D3" s="24"/>
    </row>
    <row r="4" spans="1:7" s="194" customFormat="1" ht="15" thickBot="1" x14ac:dyDescent="0.2">
      <c r="A4" s="193" t="s">
        <v>297</v>
      </c>
      <c r="B4" s="191" t="s">
        <v>295</v>
      </c>
      <c r="C4" s="192" t="s">
        <v>296</v>
      </c>
      <c r="D4" s="196" t="s">
        <v>302</v>
      </c>
    </row>
    <row r="5" spans="1:7" s="23" customFormat="1" x14ac:dyDescent="0.15">
      <c r="A5" s="394" t="s">
        <v>127</v>
      </c>
      <c r="B5" s="32" t="s">
        <v>492</v>
      </c>
      <c r="C5" s="187">
        <v>2500</v>
      </c>
      <c r="D5" s="40">
        <v>32.799999999999997</v>
      </c>
      <c r="E5" s="22"/>
      <c r="F5" s="22"/>
      <c r="G5" s="22"/>
    </row>
    <row r="6" spans="1:7" s="23" customFormat="1" ht="12.75" customHeight="1" x14ac:dyDescent="0.15">
      <c r="A6" s="395"/>
      <c r="B6" s="34" t="s">
        <v>1</v>
      </c>
      <c r="C6" s="35">
        <v>1454</v>
      </c>
      <c r="D6" s="25">
        <v>19.100000000000001</v>
      </c>
    </row>
    <row r="7" spans="1:7" s="23" customFormat="1" ht="12.75" customHeight="1" x14ac:dyDescent="0.15">
      <c r="A7" s="395"/>
      <c r="B7" s="34" t="s">
        <v>3</v>
      </c>
      <c r="C7" s="35">
        <v>963</v>
      </c>
      <c r="D7" s="25">
        <v>12.6</v>
      </c>
    </row>
    <row r="8" spans="1:7" s="23" customFormat="1" ht="12.75" customHeight="1" x14ac:dyDescent="0.15">
      <c r="A8" s="395"/>
      <c r="B8" s="34" t="s">
        <v>2</v>
      </c>
      <c r="C8" s="35">
        <v>778</v>
      </c>
      <c r="D8" s="25">
        <v>10.199999999999999</v>
      </c>
    </row>
    <row r="9" spans="1:7" s="23" customFormat="1" ht="12.75" customHeight="1" x14ac:dyDescent="0.15">
      <c r="A9" s="395"/>
      <c r="B9" s="34" t="s">
        <v>5</v>
      </c>
      <c r="C9" s="187">
        <v>489</v>
      </c>
      <c r="D9" s="25">
        <v>6.4</v>
      </c>
      <c r="F9" s="22"/>
    </row>
    <row r="10" spans="1:7" s="23" customFormat="1" ht="12.75" customHeight="1" x14ac:dyDescent="0.15">
      <c r="A10" s="395"/>
      <c r="B10" s="34" t="s">
        <v>4</v>
      </c>
      <c r="C10" s="35">
        <v>304</v>
      </c>
      <c r="D10" s="25">
        <v>4</v>
      </c>
    </row>
    <row r="11" spans="1:7" s="23" customFormat="1" ht="12.75" customHeight="1" x14ac:dyDescent="0.15">
      <c r="A11" s="395"/>
      <c r="B11" s="34" t="s">
        <v>8</v>
      </c>
      <c r="C11" s="35">
        <v>112</v>
      </c>
      <c r="D11" s="25">
        <v>1.5</v>
      </c>
    </row>
    <row r="12" spans="1:7" s="23" customFormat="1" ht="12.75" customHeight="1" x14ac:dyDescent="0.15">
      <c r="A12" s="395"/>
      <c r="B12" s="34" t="s">
        <v>428</v>
      </c>
      <c r="C12" s="35">
        <v>88</v>
      </c>
      <c r="D12" s="25">
        <v>1.2</v>
      </c>
    </row>
    <row r="13" spans="1:7" s="23" customFormat="1" ht="12.75" customHeight="1" x14ac:dyDescent="0.15">
      <c r="A13" s="395"/>
      <c r="B13" s="34" t="s">
        <v>7</v>
      </c>
      <c r="C13" s="35">
        <v>88</v>
      </c>
      <c r="D13" s="25">
        <v>1.2</v>
      </c>
    </row>
    <row r="14" spans="1:7" s="23" customFormat="1" ht="12.75" customHeight="1" x14ac:dyDescent="0.15">
      <c r="A14" s="395"/>
      <c r="B14" s="34" t="s">
        <v>273</v>
      </c>
      <c r="C14" s="35">
        <v>85</v>
      </c>
      <c r="D14" s="25">
        <v>1.1000000000000001</v>
      </c>
    </row>
    <row r="15" spans="1:7" s="23" customFormat="1" ht="12.75" customHeight="1" x14ac:dyDescent="0.15">
      <c r="A15" s="395"/>
      <c r="B15" s="34" t="s">
        <v>429</v>
      </c>
      <c r="C15" s="187">
        <v>85</v>
      </c>
      <c r="D15" s="25">
        <v>1.1000000000000001</v>
      </c>
      <c r="F15" s="22"/>
    </row>
    <row r="16" spans="1:7" s="23" customFormat="1" ht="12.75" customHeight="1" x14ac:dyDescent="0.15">
      <c r="A16" s="395"/>
      <c r="B16" s="34" t="s">
        <v>9</v>
      </c>
      <c r="C16" s="35">
        <v>82</v>
      </c>
      <c r="D16" s="25">
        <v>1.1000000000000001</v>
      </c>
    </row>
    <row r="17" spans="1:7" s="23" customFormat="1" ht="12.75" customHeight="1" x14ac:dyDescent="0.15">
      <c r="A17" s="395"/>
      <c r="B17" s="34" t="s">
        <v>430</v>
      </c>
      <c r="C17" s="35">
        <v>76</v>
      </c>
      <c r="D17" s="25">
        <v>0.9982923945882044</v>
      </c>
    </row>
    <row r="18" spans="1:7" s="23" customFormat="1" ht="12.75" customHeight="1" x14ac:dyDescent="0.15">
      <c r="A18" s="395"/>
      <c r="B18" s="34" t="s">
        <v>14</v>
      </c>
      <c r="C18" s="35">
        <v>69</v>
      </c>
      <c r="D18" s="25">
        <v>0.9</v>
      </c>
    </row>
    <row r="19" spans="1:7" s="23" customFormat="1" ht="12.75" customHeight="1" x14ac:dyDescent="0.15">
      <c r="A19" s="395"/>
      <c r="B19" s="34" t="s">
        <v>13</v>
      </c>
      <c r="C19" s="35">
        <v>65</v>
      </c>
      <c r="D19" s="25">
        <v>0.9</v>
      </c>
    </row>
    <row r="20" spans="1:7" s="23" customFormat="1" ht="12.75" customHeight="1" x14ac:dyDescent="0.15">
      <c r="A20" s="395"/>
      <c r="B20" s="34" t="s">
        <v>272</v>
      </c>
      <c r="C20" s="35">
        <v>60</v>
      </c>
      <c r="D20" s="25">
        <v>0.8</v>
      </c>
    </row>
    <row r="21" spans="1:7" s="23" customFormat="1" ht="12.75" customHeight="1" x14ac:dyDescent="0.15">
      <c r="A21" s="395"/>
      <c r="B21" s="34" t="s">
        <v>493</v>
      </c>
      <c r="C21" s="35">
        <v>58</v>
      </c>
      <c r="D21" s="25">
        <v>0.8</v>
      </c>
    </row>
    <row r="22" spans="1:7" s="23" customFormat="1" ht="12.75" customHeight="1" x14ac:dyDescent="0.15">
      <c r="A22" s="395"/>
      <c r="B22" s="34" t="s">
        <v>10</v>
      </c>
      <c r="C22" s="35">
        <v>54</v>
      </c>
      <c r="D22" s="25">
        <v>0.7</v>
      </c>
    </row>
    <row r="23" spans="1:7" s="23" customFormat="1" ht="12.75" customHeight="1" x14ac:dyDescent="0.15">
      <c r="A23" s="395"/>
      <c r="B23" s="34" t="s">
        <v>431</v>
      </c>
      <c r="C23" s="35">
        <v>34</v>
      </c>
      <c r="D23" s="25">
        <v>0.4</v>
      </c>
    </row>
    <row r="24" spans="1:7" s="23" customFormat="1" ht="12.75" customHeight="1" x14ac:dyDescent="0.15">
      <c r="A24" s="395"/>
      <c r="B24" s="34" t="s">
        <v>15</v>
      </c>
      <c r="C24" s="35">
        <v>33</v>
      </c>
      <c r="D24" s="25">
        <v>0.4</v>
      </c>
    </row>
    <row r="25" spans="1:7" s="23" customFormat="1" ht="12.75" customHeight="1" x14ac:dyDescent="0.15">
      <c r="A25" s="395"/>
      <c r="B25" s="34" t="s">
        <v>432</v>
      </c>
      <c r="C25" s="35">
        <v>23</v>
      </c>
      <c r="D25" s="25">
        <v>0.3</v>
      </c>
    </row>
    <row r="26" spans="1:7" s="23" customFormat="1" ht="12.75" customHeight="1" x14ac:dyDescent="0.15">
      <c r="A26" s="395"/>
      <c r="B26" s="34" t="s">
        <v>18</v>
      </c>
      <c r="C26" s="35">
        <v>20</v>
      </c>
      <c r="D26" s="25">
        <v>0.3</v>
      </c>
      <c r="E26" s="22"/>
      <c r="G26" s="22"/>
    </row>
    <row r="27" spans="1:7" s="23" customFormat="1" ht="12.75" customHeight="1" x14ac:dyDescent="0.15">
      <c r="A27" s="395"/>
      <c r="B27" s="34" t="s">
        <v>275</v>
      </c>
      <c r="C27" s="35">
        <v>19</v>
      </c>
      <c r="D27" s="25">
        <v>0.2</v>
      </c>
    </row>
    <row r="28" spans="1:7" s="23" customFormat="1" ht="12.75" customHeight="1" x14ac:dyDescent="0.15">
      <c r="A28" s="395"/>
      <c r="B28" s="34" t="s">
        <v>433</v>
      </c>
      <c r="C28" s="35">
        <v>18</v>
      </c>
      <c r="D28" s="37">
        <v>0.2</v>
      </c>
    </row>
    <row r="29" spans="1:7" s="23" customFormat="1" ht="12.75" customHeight="1" x14ac:dyDescent="0.15">
      <c r="A29" s="395"/>
      <c r="B29" s="34" t="s">
        <v>274</v>
      </c>
      <c r="C29" s="35">
        <v>17</v>
      </c>
      <c r="D29" s="37">
        <v>0.2</v>
      </c>
    </row>
    <row r="30" spans="1:7" s="23" customFormat="1" ht="12.75" customHeight="1" x14ac:dyDescent="0.15">
      <c r="A30" s="395"/>
      <c r="B30" s="148" t="s">
        <v>12</v>
      </c>
      <c r="C30" s="35">
        <v>15</v>
      </c>
      <c r="D30" s="37">
        <v>0.2</v>
      </c>
    </row>
    <row r="31" spans="1:7" s="23" customFormat="1" ht="12.75" customHeight="1" x14ac:dyDescent="0.15">
      <c r="A31" s="395"/>
      <c r="B31" s="148" t="s">
        <v>16</v>
      </c>
      <c r="C31" s="35">
        <v>12</v>
      </c>
      <c r="D31" s="37">
        <v>0.2</v>
      </c>
    </row>
    <row r="32" spans="1:7" s="23" customFormat="1" ht="12.75" customHeight="1" x14ac:dyDescent="0.15">
      <c r="A32" s="395"/>
      <c r="B32" s="148" t="s">
        <v>17</v>
      </c>
      <c r="C32" s="38">
        <v>6</v>
      </c>
      <c r="D32" s="48" t="s">
        <v>193</v>
      </c>
    </row>
    <row r="33" spans="1:5" s="23" customFormat="1" ht="12.75" customHeight="1" x14ac:dyDescent="0.15">
      <c r="A33" s="395"/>
      <c r="B33" s="148" t="s">
        <v>434</v>
      </c>
      <c r="C33" s="38">
        <v>5</v>
      </c>
      <c r="D33" s="48" t="s">
        <v>193</v>
      </c>
    </row>
    <row r="34" spans="1:5" s="23" customFormat="1" ht="12.75" customHeight="1" x14ac:dyDescent="0.15">
      <c r="A34" s="395"/>
      <c r="B34" s="34" t="s">
        <v>435</v>
      </c>
      <c r="C34" s="38">
        <v>2</v>
      </c>
      <c r="D34" s="48" t="s">
        <v>193</v>
      </c>
    </row>
    <row r="35" spans="1:5" ht="12.75" customHeight="1" thickBot="1" x14ac:dyDescent="0.2">
      <c r="A35" s="396"/>
      <c r="B35" s="294" t="s">
        <v>436</v>
      </c>
      <c r="C35" s="38">
        <v>1</v>
      </c>
      <c r="D35" s="149" t="s">
        <v>193</v>
      </c>
    </row>
    <row r="36" spans="1:5" ht="13.5" customHeight="1" x14ac:dyDescent="0.15">
      <c r="A36" s="139"/>
      <c r="B36" s="32" t="s">
        <v>19</v>
      </c>
      <c r="C36" s="146">
        <v>1431</v>
      </c>
      <c r="D36" s="40">
        <v>56.7</v>
      </c>
    </row>
    <row r="37" spans="1:5" x14ac:dyDescent="0.15">
      <c r="A37" s="295" t="s">
        <v>128</v>
      </c>
      <c r="B37" s="34" t="s">
        <v>20</v>
      </c>
      <c r="C37" s="147">
        <v>845</v>
      </c>
      <c r="D37" s="25">
        <v>33.5</v>
      </c>
      <c r="E37" s="2"/>
    </row>
    <row r="38" spans="1:5" x14ac:dyDescent="0.15">
      <c r="A38" s="139"/>
      <c r="B38" s="34" t="s">
        <v>276</v>
      </c>
      <c r="C38" s="147">
        <v>129</v>
      </c>
      <c r="D38" s="25">
        <v>5.0999999999999996</v>
      </c>
      <c r="E38" s="24"/>
    </row>
    <row r="39" spans="1:5" x14ac:dyDescent="0.15">
      <c r="A39" s="139"/>
      <c r="B39" s="34" t="s">
        <v>21</v>
      </c>
      <c r="C39" s="147">
        <v>76</v>
      </c>
      <c r="D39" s="25">
        <v>3</v>
      </c>
      <c r="E39" s="24"/>
    </row>
    <row r="40" spans="1:5" ht="14" x14ac:dyDescent="0.15">
      <c r="A40" s="139"/>
      <c r="B40" s="34" t="s">
        <v>22</v>
      </c>
      <c r="C40" s="147">
        <v>43</v>
      </c>
      <c r="D40" s="25">
        <v>1.7</v>
      </c>
      <c r="E40" s="287"/>
    </row>
    <row r="41" spans="1:5" ht="14" thickBot="1" x14ac:dyDescent="0.2">
      <c r="A41" s="139"/>
      <c r="B41" s="49" t="s">
        <v>439</v>
      </c>
      <c r="C41" s="38">
        <v>2</v>
      </c>
      <c r="D41" s="149" t="s">
        <v>193</v>
      </c>
      <c r="E41" s="24"/>
    </row>
    <row r="42" spans="1:5" ht="14" x14ac:dyDescent="0.15">
      <c r="A42" s="288" t="s">
        <v>279</v>
      </c>
      <c r="B42" s="289"/>
      <c r="C42" s="195">
        <v>7613</v>
      </c>
      <c r="D42" s="182">
        <f>C42/C$44*100</f>
        <v>75.086300424104948</v>
      </c>
    </row>
    <row r="43" spans="1:5" ht="15" thickBot="1" x14ac:dyDescent="0.2">
      <c r="A43" s="290" t="s">
        <v>280</v>
      </c>
      <c r="B43" s="291"/>
      <c r="C43" s="197">
        <v>2526</v>
      </c>
      <c r="D43" s="296">
        <f>C43/C$44*100</f>
        <v>24.913699575895059</v>
      </c>
    </row>
    <row r="44" spans="1:5" ht="15" thickBot="1" x14ac:dyDescent="0.2">
      <c r="A44" s="292" t="s">
        <v>298</v>
      </c>
      <c r="B44" s="293"/>
      <c r="C44" s="198">
        <f>C42+C43</f>
        <v>10139</v>
      </c>
      <c r="D44" s="199">
        <v>100</v>
      </c>
    </row>
    <row r="45" spans="1:5" x14ac:dyDescent="0.15">
      <c r="A45" s="156" t="s">
        <v>486</v>
      </c>
      <c r="B45" s="23"/>
      <c r="C45" s="22"/>
      <c r="D45" s="24"/>
    </row>
    <row r="46" spans="1:5" x14ac:dyDescent="0.15">
      <c r="A46" s="156" t="s">
        <v>437</v>
      </c>
      <c r="B46" s="23"/>
      <c r="C46" s="22"/>
      <c r="D46" s="24"/>
    </row>
    <row r="47" spans="1:5" ht="14.25" customHeight="1" x14ac:dyDescent="0.15">
      <c r="A47" s="392" t="s">
        <v>494</v>
      </c>
      <c r="B47" s="393"/>
      <c r="C47" s="393"/>
      <c r="D47" s="393"/>
    </row>
    <row r="48" spans="1:5" ht="14.25" customHeight="1" x14ac:dyDescent="0.15">
      <c r="B48" s="23"/>
      <c r="C48" s="22"/>
      <c r="D48" s="24"/>
    </row>
  </sheetData>
  <mergeCells count="2">
    <mergeCell ref="A47:D47"/>
    <mergeCell ref="A5:A35"/>
  </mergeCells>
  <hyperlinks>
    <hyperlink ref="A1" location="Sommaire!A1" display="Retour au sommaire" xr:uid="{00000000-0004-0000-0100-000000000000}"/>
  </hyperlinks>
  <pageMargins left="0.75" right="0.75" top="1" bottom="1" header="0.5" footer="0.5"/>
  <pageSetup paperSize="9" scale="8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47"/>
  <sheetViews>
    <sheetView topLeftCell="A8" workbookViewId="0">
      <selection activeCell="E21" sqref="E21"/>
    </sheetView>
  </sheetViews>
  <sheetFormatPr baseColWidth="10" defaultColWidth="11" defaultRowHeight="13" x14ac:dyDescent="0.15"/>
  <cols>
    <col min="1" max="1" width="7.6640625" style="2" customWidth="1"/>
    <col min="2" max="2" width="44.33203125" style="2" bestFit="1" customWidth="1"/>
    <col min="3" max="3" width="13.1640625" style="2" customWidth="1"/>
    <col min="4" max="4" width="13.1640625" style="12" customWidth="1"/>
    <col min="5" max="5" width="13.1640625" style="14" customWidth="1"/>
    <col min="6" max="16384" width="11" style="2"/>
  </cols>
  <sheetData>
    <row r="1" spans="1:5" s="19" customFormat="1" ht="16" x14ac:dyDescent="0.2">
      <c r="A1" s="18" t="s">
        <v>229</v>
      </c>
      <c r="C1" s="21"/>
      <c r="D1" s="20"/>
      <c r="E1" s="21"/>
    </row>
    <row r="2" spans="1:5" s="19" customFormat="1" ht="16" x14ac:dyDescent="0.2">
      <c r="C2" s="21"/>
      <c r="D2" s="20"/>
      <c r="E2" s="21"/>
    </row>
    <row r="3" spans="1:5" s="23" customFormat="1" ht="14" thickBot="1" x14ac:dyDescent="0.2">
      <c r="A3" s="16" t="s">
        <v>508</v>
      </c>
      <c r="D3" s="22"/>
      <c r="E3" s="24"/>
    </row>
    <row r="4" spans="1:5" s="23" customFormat="1" ht="14" thickBot="1" x14ac:dyDescent="0.2">
      <c r="A4" s="68" t="s">
        <v>297</v>
      </c>
      <c r="B4" s="249" t="s">
        <v>295</v>
      </c>
      <c r="C4" s="246" t="s">
        <v>364</v>
      </c>
      <c r="D4" s="129" t="s">
        <v>365</v>
      </c>
      <c r="E4" s="31" t="s">
        <v>302</v>
      </c>
    </row>
    <row r="5" spans="1:5" s="23" customFormat="1" x14ac:dyDescent="0.15">
      <c r="A5" s="338" t="s">
        <v>11</v>
      </c>
      <c r="B5" s="73" t="s">
        <v>22</v>
      </c>
      <c r="C5" s="32">
        <v>24</v>
      </c>
      <c r="D5" s="39">
        <v>34</v>
      </c>
      <c r="E5" s="40">
        <v>70.588235294117652</v>
      </c>
    </row>
    <row r="6" spans="1:5" s="23" customFormat="1" ht="14" x14ac:dyDescent="0.15">
      <c r="A6" s="334"/>
      <c r="B6" s="74" t="s">
        <v>21</v>
      </c>
      <c r="C6" s="34">
        <v>38</v>
      </c>
      <c r="D6" s="35">
        <v>52</v>
      </c>
      <c r="E6" s="25">
        <v>73.076923076923066</v>
      </c>
    </row>
    <row r="7" spans="1:5" s="23" customFormat="1" ht="14" x14ac:dyDescent="0.15">
      <c r="A7" s="334"/>
      <c r="B7" s="74" t="s">
        <v>20</v>
      </c>
      <c r="C7" s="34">
        <v>508</v>
      </c>
      <c r="D7" s="35">
        <v>669</v>
      </c>
      <c r="E7" s="25">
        <v>75.934230194319881</v>
      </c>
    </row>
    <row r="8" spans="1:5" s="23" customFormat="1" ht="14" x14ac:dyDescent="0.15">
      <c r="A8" s="334"/>
      <c r="B8" s="74" t="s">
        <v>276</v>
      </c>
      <c r="C8" s="34">
        <v>73</v>
      </c>
      <c r="D8" s="35">
        <v>89</v>
      </c>
      <c r="E8" s="25">
        <v>82.022471910112358</v>
      </c>
    </row>
    <row r="9" spans="1:5" s="23" customFormat="1" ht="14" x14ac:dyDescent="0.15">
      <c r="A9" s="334"/>
      <c r="B9" s="74" t="s">
        <v>19</v>
      </c>
      <c r="C9" s="34">
        <v>1050</v>
      </c>
      <c r="D9" s="35">
        <v>1192</v>
      </c>
      <c r="E9" s="25">
        <v>88.087248322147644</v>
      </c>
    </row>
    <row r="10" spans="1:5" s="23" customFormat="1" ht="14" thickBot="1" x14ac:dyDescent="0.2">
      <c r="A10" s="339"/>
      <c r="B10" s="83" t="s">
        <v>439</v>
      </c>
      <c r="C10" s="250">
        <v>2</v>
      </c>
      <c r="D10" s="38" t="s">
        <v>193</v>
      </c>
      <c r="E10" s="37" t="s">
        <v>193</v>
      </c>
    </row>
    <row r="11" spans="1:5" s="23" customFormat="1" x14ac:dyDescent="0.15">
      <c r="A11" s="315" t="s">
        <v>139</v>
      </c>
      <c r="B11" s="73" t="s">
        <v>3</v>
      </c>
      <c r="C11" s="32">
        <v>621</v>
      </c>
      <c r="D11" s="39">
        <v>731</v>
      </c>
      <c r="E11" s="40">
        <v>84.952120383036927</v>
      </c>
    </row>
    <row r="12" spans="1:5" s="23" customFormat="1" ht="14" x14ac:dyDescent="0.15">
      <c r="A12" s="337"/>
      <c r="B12" s="74" t="s">
        <v>495</v>
      </c>
      <c r="C12" s="124">
        <v>1629</v>
      </c>
      <c r="D12" s="35">
        <v>1942</v>
      </c>
      <c r="E12" s="25">
        <v>83.9</v>
      </c>
    </row>
    <row r="13" spans="1:5" s="23" customFormat="1" ht="14" x14ac:dyDescent="0.15">
      <c r="A13" s="368"/>
      <c r="B13" s="74" t="s">
        <v>493</v>
      </c>
      <c r="C13" s="34">
        <v>43</v>
      </c>
      <c r="D13" s="35">
        <v>47</v>
      </c>
      <c r="E13" s="25">
        <f>C13/D13*100</f>
        <v>91.489361702127653</v>
      </c>
    </row>
    <row r="14" spans="1:5" s="23" customFormat="1" ht="14" x14ac:dyDescent="0.15">
      <c r="A14" s="337"/>
      <c r="B14" s="74" t="s">
        <v>274</v>
      </c>
      <c r="C14" s="250" t="s">
        <v>193</v>
      </c>
      <c r="D14" s="35">
        <v>12</v>
      </c>
      <c r="E14" s="37" t="s">
        <v>193</v>
      </c>
    </row>
    <row r="15" spans="1:5" s="23" customFormat="1" ht="14" x14ac:dyDescent="0.15">
      <c r="A15" s="337"/>
      <c r="B15" s="74" t="s">
        <v>12</v>
      </c>
      <c r="C15" s="250" t="s">
        <v>193</v>
      </c>
      <c r="D15" s="35">
        <v>8</v>
      </c>
      <c r="E15" s="37" t="s">
        <v>193</v>
      </c>
    </row>
    <row r="16" spans="1:5" s="23" customFormat="1" ht="14" x14ac:dyDescent="0.15">
      <c r="A16" s="337"/>
      <c r="B16" s="74" t="s">
        <v>428</v>
      </c>
      <c r="C16" s="34">
        <v>44</v>
      </c>
      <c r="D16" s="35">
        <v>60</v>
      </c>
      <c r="E16" s="25">
        <v>73.333333333333329</v>
      </c>
    </row>
    <row r="17" spans="1:5" s="23" customFormat="1" ht="14" x14ac:dyDescent="0.15">
      <c r="A17" s="337"/>
      <c r="B17" s="74" t="s">
        <v>7</v>
      </c>
      <c r="C17" s="34">
        <v>50</v>
      </c>
      <c r="D17" s="35">
        <v>67</v>
      </c>
      <c r="E17" s="25">
        <v>74.626865671641795</v>
      </c>
    </row>
    <row r="18" spans="1:5" s="23" customFormat="1" ht="14" x14ac:dyDescent="0.15">
      <c r="A18" s="337"/>
      <c r="B18" s="74" t="s">
        <v>4</v>
      </c>
      <c r="C18" s="34">
        <v>88</v>
      </c>
      <c r="D18" s="35">
        <v>151</v>
      </c>
      <c r="E18" s="25">
        <v>58.278145695364238</v>
      </c>
    </row>
    <row r="19" spans="1:5" s="23" customFormat="1" ht="14" x14ac:dyDescent="0.15">
      <c r="A19" s="337"/>
      <c r="B19" s="74" t="s">
        <v>1</v>
      </c>
      <c r="C19" s="34">
        <v>708</v>
      </c>
      <c r="D19" s="35">
        <v>1011</v>
      </c>
      <c r="E19" s="25">
        <v>70.029673590504444</v>
      </c>
    </row>
    <row r="20" spans="1:5" s="23" customFormat="1" ht="14" x14ac:dyDescent="0.15">
      <c r="A20" s="337"/>
      <c r="B20" s="74" t="s">
        <v>5</v>
      </c>
      <c r="C20" s="34">
        <v>216</v>
      </c>
      <c r="D20" s="35">
        <v>330</v>
      </c>
      <c r="E20" s="25">
        <v>65.5</v>
      </c>
    </row>
    <row r="21" spans="1:5" s="23" customFormat="1" ht="14" x14ac:dyDescent="0.15">
      <c r="A21" s="337"/>
      <c r="B21" s="74" t="s">
        <v>2</v>
      </c>
      <c r="C21" s="34">
        <v>477</v>
      </c>
      <c r="D21" s="35">
        <v>622</v>
      </c>
      <c r="E21" s="25">
        <v>76.688102893890672</v>
      </c>
    </row>
    <row r="22" spans="1:5" s="23" customFormat="1" ht="14" x14ac:dyDescent="0.15">
      <c r="A22" s="337"/>
      <c r="B22" s="74" t="s">
        <v>14</v>
      </c>
      <c r="C22" s="34">
        <v>45</v>
      </c>
      <c r="D22" s="35">
        <v>54</v>
      </c>
      <c r="E22" s="25">
        <v>83.333333333333343</v>
      </c>
    </row>
    <row r="23" spans="1:5" s="23" customFormat="1" ht="14" x14ac:dyDescent="0.15">
      <c r="A23" s="337"/>
      <c r="B23" s="74" t="s">
        <v>272</v>
      </c>
      <c r="C23" s="34">
        <v>27</v>
      </c>
      <c r="D23" s="35">
        <v>47</v>
      </c>
      <c r="E23" s="25">
        <v>57.446808510638306</v>
      </c>
    </row>
    <row r="24" spans="1:5" s="23" customFormat="1" ht="14" x14ac:dyDescent="0.15">
      <c r="A24" s="337"/>
      <c r="B24" s="74" t="s">
        <v>436</v>
      </c>
      <c r="C24" s="250" t="s">
        <v>193</v>
      </c>
      <c r="D24" s="35">
        <v>1</v>
      </c>
      <c r="E24" s="37" t="s">
        <v>193</v>
      </c>
    </row>
    <row r="25" spans="1:5" s="23" customFormat="1" ht="14" x14ac:dyDescent="0.15">
      <c r="A25" s="337"/>
      <c r="B25" s="74" t="s">
        <v>17</v>
      </c>
      <c r="C25" s="250" t="s">
        <v>193</v>
      </c>
      <c r="D25" s="35">
        <v>4</v>
      </c>
      <c r="E25" s="37" t="s">
        <v>193</v>
      </c>
    </row>
    <row r="26" spans="1:5" s="23" customFormat="1" ht="14" x14ac:dyDescent="0.15">
      <c r="A26" s="337"/>
      <c r="B26" s="74" t="s">
        <v>433</v>
      </c>
      <c r="C26" s="34">
        <v>10</v>
      </c>
      <c r="D26" s="35">
        <v>13</v>
      </c>
      <c r="E26" s="37">
        <v>76.923076923076934</v>
      </c>
    </row>
    <row r="27" spans="1:5" s="23" customFormat="1" ht="14" x14ac:dyDescent="0.15">
      <c r="A27" s="337"/>
      <c r="B27" s="74" t="s">
        <v>10</v>
      </c>
      <c r="C27" s="34">
        <v>34</v>
      </c>
      <c r="D27" s="35">
        <v>40</v>
      </c>
      <c r="E27" s="25">
        <v>85</v>
      </c>
    </row>
    <row r="28" spans="1:5" s="23" customFormat="1" ht="14" x14ac:dyDescent="0.15">
      <c r="A28" s="337"/>
      <c r="B28" s="74" t="s">
        <v>435</v>
      </c>
      <c r="C28" s="250" t="s">
        <v>193</v>
      </c>
      <c r="D28" s="35">
        <v>2</v>
      </c>
      <c r="E28" s="37" t="s">
        <v>193</v>
      </c>
    </row>
    <row r="29" spans="1:5" s="23" customFormat="1" ht="14" x14ac:dyDescent="0.15">
      <c r="A29" s="337"/>
      <c r="B29" s="74" t="s">
        <v>8</v>
      </c>
      <c r="C29" s="34">
        <v>46</v>
      </c>
      <c r="D29" s="35">
        <v>78</v>
      </c>
      <c r="E29" s="25">
        <v>58.974358974358978</v>
      </c>
    </row>
    <row r="30" spans="1:5" s="23" customFormat="1" ht="14" x14ac:dyDescent="0.15">
      <c r="A30" s="337"/>
      <c r="B30" s="74" t="s">
        <v>16</v>
      </c>
      <c r="C30" s="250" t="s">
        <v>193</v>
      </c>
      <c r="D30" s="35">
        <v>9</v>
      </c>
      <c r="E30" s="37" t="s">
        <v>193</v>
      </c>
    </row>
    <row r="31" spans="1:5" s="23" customFormat="1" ht="14" x14ac:dyDescent="0.15">
      <c r="A31" s="337"/>
      <c r="B31" s="74" t="s">
        <v>15</v>
      </c>
      <c r="C31" s="34">
        <v>17</v>
      </c>
      <c r="D31" s="35">
        <v>23</v>
      </c>
      <c r="E31" s="25">
        <v>73.91304347826086</v>
      </c>
    </row>
    <row r="32" spans="1:5" s="23" customFormat="1" ht="14" x14ac:dyDescent="0.15">
      <c r="A32" s="337"/>
      <c r="B32" s="74" t="s">
        <v>275</v>
      </c>
      <c r="C32" s="250">
        <v>18</v>
      </c>
      <c r="D32" s="38">
        <v>19</v>
      </c>
      <c r="E32" s="25">
        <v>94.73684210526315</v>
      </c>
    </row>
    <row r="33" spans="1:5" s="23" customFormat="1" ht="14" x14ac:dyDescent="0.15">
      <c r="A33" s="337"/>
      <c r="B33" s="74" t="s">
        <v>431</v>
      </c>
      <c r="C33" s="34">
        <v>12</v>
      </c>
      <c r="D33" s="35">
        <v>22</v>
      </c>
      <c r="E33" s="25">
        <v>54.54545454545454</v>
      </c>
    </row>
    <row r="34" spans="1:5" s="23" customFormat="1" x14ac:dyDescent="0.15">
      <c r="A34" s="2"/>
      <c r="B34" s="74" t="s">
        <v>13</v>
      </c>
      <c r="C34" s="34">
        <v>35</v>
      </c>
      <c r="D34" s="35">
        <v>45</v>
      </c>
      <c r="E34" s="25">
        <v>77.777777777777786</v>
      </c>
    </row>
    <row r="35" spans="1:5" x14ac:dyDescent="0.15">
      <c r="B35" s="74" t="s">
        <v>18</v>
      </c>
      <c r="C35" s="34">
        <v>11</v>
      </c>
      <c r="D35" s="35">
        <v>16</v>
      </c>
      <c r="E35" s="25">
        <v>68.75</v>
      </c>
    </row>
    <row r="36" spans="1:5" x14ac:dyDescent="0.15">
      <c r="B36" s="74" t="s">
        <v>9</v>
      </c>
      <c r="C36" s="34">
        <v>55</v>
      </c>
      <c r="D36" s="35">
        <v>73</v>
      </c>
      <c r="E36" s="25">
        <v>75.342465753424662</v>
      </c>
    </row>
    <row r="37" spans="1:5" x14ac:dyDescent="0.15">
      <c r="A37" s="23"/>
      <c r="B37" s="74" t="s">
        <v>273</v>
      </c>
      <c r="C37" s="250">
        <v>41</v>
      </c>
      <c r="D37" s="38">
        <v>70</v>
      </c>
      <c r="E37" s="25">
        <v>58.571428571428577</v>
      </c>
    </row>
    <row r="38" spans="1:5" s="23" customFormat="1" x14ac:dyDescent="0.15">
      <c r="A38" s="2"/>
      <c r="B38" s="74" t="s">
        <v>429</v>
      </c>
      <c r="C38" s="250">
        <v>44</v>
      </c>
      <c r="D38" s="38">
        <v>53</v>
      </c>
      <c r="E38" s="25">
        <v>83.018867924528308</v>
      </c>
    </row>
    <row r="39" spans="1:5" x14ac:dyDescent="0.15">
      <c r="B39" s="74" t="s">
        <v>432</v>
      </c>
      <c r="C39" s="34">
        <v>16</v>
      </c>
      <c r="D39" s="35">
        <v>21</v>
      </c>
      <c r="E39" s="25">
        <v>76.19047619047619</v>
      </c>
    </row>
    <row r="40" spans="1:5" x14ac:dyDescent="0.15">
      <c r="B40" s="74" t="s">
        <v>438</v>
      </c>
      <c r="C40" s="250">
        <v>25</v>
      </c>
      <c r="D40" s="38">
        <v>33</v>
      </c>
      <c r="E40" s="25">
        <v>75.757575757575751</v>
      </c>
    </row>
    <row r="41" spans="1:5" ht="14" thickBot="1" x14ac:dyDescent="0.2">
      <c r="A41" s="329"/>
      <c r="B41" s="83" t="s">
        <v>434</v>
      </c>
      <c r="C41" s="251" t="s">
        <v>193</v>
      </c>
      <c r="D41" s="52">
        <v>5</v>
      </c>
      <c r="E41" s="96" t="s">
        <v>193</v>
      </c>
    </row>
    <row r="42" spans="1:5" ht="14" x14ac:dyDescent="0.15">
      <c r="A42" s="328" t="s">
        <v>279</v>
      </c>
      <c r="B42" s="313"/>
      <c r="C42" s="122">
        <v>4336</v>
      </c>
      <c r="D42" s="39">
        <v>5609</v>
      </c>
      <c r="E42" s="40">
        <v>77.304332323052236</v>
      </c>
    </row>
    <row r="43" spans="1:5" ht="15" thickBot="1" x14ac:dyDescent="0.2">
      <c r="A43" s="335" t="s">
        <v>280</v>
      </c>
      <c r="B43" s="316"/>
      <c r="C43" s="120">
        <v>1695</v>
      </c>
      <c r="D43" s="51">
        <v>2038</v>
      </c>
      <c r="E43" s="181">
        <v>83.169774288518155</v>
      </c>
    </row>
    <row r="44" spans="1:5" ht="15" thickBot="1" x14ac:dyDescent="0.2">
      <c r="A44" s="336" t="s">
        <v>298</v>
      </c>
      <c r="B44" s="321"/>
      <c r="C44" s="330">
        <v>6031</v>
      </c>
      <c r="D44" s="331">
        <v>7647</v>
      </c>
      <c r="E44" s="181">
        <v>78.867529750228854</v>
      </c>
    </row>
    <row r="45" spans="1:5" x14ac:dyDescent="0.15">
      <c r="A45" s="156" t="s">
        <v>486</v>
      </c>
      <c r="B45" s="23"/>
      <c r="C45" s="23"/>
      <c r="D45" s="22"/>
      <c r="E45" s="24"/>
    </row>
    <row r="46" spans="1:5" x14ac:dyDescent="0.15">
      <c r="A46" s="402" t="s">
        <v>507</v>
      </c>
      <c r="B46" s="402"/>
      <c r="C46" s="402"/>
      <c r="D46" s="402"/>
      <c r="E46" s="402"/>
    </row>
    <row r="47" spans="1:5" ht="26.25" customHeight="1" x14ac:dyDescent="0.15">
      <c r="A47" s="23" t="s">
        <v>484</v>
      </c>
      <c r="B47" s="23"/>
      <c r="C47" s="23"/>
      <c r="D47" s="22"/>
      <c r="E47" s="24"/>
    </row>
  </sheetData>
  <mergeCells count="1">
    <mergeCell ref="A46:E46"/>
  </mergeCells>
  <hyperlinks>
    <hyperlink ref="A1" location="Sommaire!A1" display="Retour au sommaire" xr:uid="{00000000-0004-0000-13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2"/>
  <sheetViews>
    <sheetView zoomScale="85" zoomScaleNormal="85" workbookViewId="0"/>
  </sheetViews>
  <sheetFormatPr baseColWidth="10" defaultColWidth="11" defaultRowHeight="14" x14ac:dyDescent="0.15"/>
  <cols>
    <col min="1" max="3" width="16.1640625" style="210" customWidth="1"/>
    <col min="4" max="16384" width="11" style="210"/>
  </cols>
  <sheetData>
    <row r="1" spans="1:5" x14ac:dyDescent="0.15">
      <c r="A1" s="170" t="s">
        <v>229</v>
      </c>
    </row>
    <row r="2" spans="1:5" x14ac:dyDescent="0.15">
      <c r="A2" s="170"/>
    </row>
    <row r="3" spans="1:5" ht="15" thickBot="1" x14ac:dyDescent="0.2">
      <c r="A3" s="28" t="s">
        <v>509</v>
      </c>
      <c r="B3" s="162"/>
      <c r="C3" s="162"/>
    </row>
    <row r="4" spans="1:5" ht="15" thickBot="1" x14ac:dyDescent="0.2">
      <c r="A4" s="414" t="s">
        <v>150</v>
      </c>
      <c r="B4" s="428"/>
      <c r="C4" s="429"/>
    </row>
    <row r="5" spans="1:5" ht="15" thickBot="1" x14ac:dyDescent="0.2">
      <c r="A5" s="71" t="s">
        <v>11</v>
      </c>
      <c r="B5" s="185" t="s">
        <v>139</v>
      </c>
      <c r="C5" s="185" t="s">
        <v>323</v>
      </c>
    </row>
    <row r="6" spans="1:5" ht="15" thickBot="1" x14ac:dyDescent="0.2">
      <c r="A6" s="94">
        <v>83.5</v>
      </c>
      <c r="B6" s="94">
        <v>80.400000000000006</v>
      </c>
      <c r="C6" s="94">
        <v>81.2</v>
      </c>
    </row>
    <row r="7" spans="1:5" x14ac:dyDescent="0.15">
      <c r="A7" s="168" t="s">
        <v>486</v>
      </c>
    </row>
    <row r="8" spans="1:5" ht="30.75" customHeight="1" x14ac:dyDescent="0.15">
      <c r="A8" s="402" t="s">
        <v>437</v>
      </c>
      <c r="B8" s="393"/>
      <c r="C8" s="393"/>
      <c r="D8" s="393"/>
      <c r="E8" s="393"/>
    </row>
    <row r="9" spans="1:5" ht="30.75" customHeight="1" x14ac:dyDescent="0.2">
      <c r="A9" s="381" t="s">
        <v>510</v>
      </c>
      <c r="B9" s="372"/>
      <c r="C9" s="372"/>
      <c r="D9" s="372"/>
      <c r="E9" s="372"/>
    </row>
    <row r="10" spans="1:5" x14ac:dyDescent="0.15">
      <c r="A10" s="172" t="s">
        <v>511</v>
      </c>
    </row>
    <row r="11" spans="1:5" x14ac:dyDescent="0.15">
      <c r="A11" s="171"/>
    </row>
    <row r="12" spans="1:5" x14ac:dyDescent="0.15">
      <c r="A12" s="171"/>
    </row>
  </sheetData>
  <mergeCells count="2">
    <mergeCell ref="A4:C4"/>
    <mergeCell ref="A8:E8"/>
  </mergeCells>
  <hyperlinks>
    <hyperlink ref="A1" location="Sommaire!A1" display="Retour au sommaire" xr:uid="{00000000-0004-0000-1400-000000000000}"/>
  </hyperlinks>
  <pageMargins left="0.7" right="0.7" top="0.75" bottom="0.75" header="0.3" footer="0.3"/>
  <pageSetup paperSize="9" scale="9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35"/>
  <sheetViews>
    <sheetView zoomScale="85" zoomScaleNormal="85" workbookViewId="0">
      <selection activeCell="A10" sqref="A10"/>
    </sheetView>
  </sheetViews>
  <sheetFormatPr baseColWidth="10" defaultColWidth="9" defaultRowHeight="13" x14ac:dyDescent="0.15"/>
  <cols>
    <col min="1" max="1" width="17.1640625" style="2" customWidth="1"/>
    <col min="2" max="2" width="12.83203125" style="2" customWidth="1"/>
    <col min="3" max="3" width="17.83203125" style="2" customWidth="1"/>
    <col min="4" max="4" width="14" style="2" customWidth="1"/>
    <col min="5" max="5" width="14.83203125" style="2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404</v>
      </c>
    </row>
    <row r="4" spans="1:5" s="23" customFormat="1" ht="15" thickBot="1" x14ac:dyDescent="0.2">
      <c r="A4" s="414" t="s">
        <v>152</v>
      </c>
      <c r="B4" s="415"/>
      <c r="C4" s="416"/>
    </row>
    <row r="5" spans="1:5" s="23" customFormat="1" ht="14" thickBot="1" x14ac:dyDescent="0.2">
      <c r="A5" s="71" t="s">
        <v>11</v>
      </c>
      <c r="B5" s="185" t="s">
        <v>139</v>
      </c>
      <c r="C5" s="185" t="s">
        <v>323</v>
      </c>
    </row>
    <row r="6" spans="1:5" s="23" customFormat="1" ht="14" thickBot="1" x14ac:dyDescent="0.2">
      <c r="A6" s="151">
        <v>14.9</v>
      </c>
      <c r="B6" s="68">
        <v>17.600000000000001</v>
      </c>
      <c r="C6" s="94">
        <v>16.889468536028694</v>
      </c>
    </row>
    <row r="7" spans="1:5" s="23" customFormat="1" x14ac:dyDescent="0.15">
      <c r="A7" s="156" t="s">
        <v>486</v>
      </c>
    </row>
    <row r="8" spans="1:5" s="23" customFormat="1" ht="26.25" customHeight="1" x14ac:dyDescent="0.15">
      <c r="A8" s="402" t="s">
        <v>437</v>
      </c>
      <c r="B8" s="393"/>
      <c r="C8" s="393"/>
      <c r="D8" s="393"/>
      <c r="E8" s="393"/>
    </row>
    <row r="9" spans="1:5" s="23" customFormat="1" x14ac:dyDescent="0.15">
      <c r="A9" s="42" t="s">
        <v>460</v>
      </c>
    </row>
    <row r="10" spans="1:5" s="23" customFormat="1" x14ac:dyDescent="0.15">
      <c r="A10" s="43" t="s">
        <v>366</v>
      </c>
    </row>
    <row r="11" spans="1:5" s="23" customFormat="1" x14ac:dyDescent="0.15">
      <c r="A11" s="23" t="s">
        <v>153</v>
      </c>
    </row>
    <row r="12" spans="1:5" s="23" customFormat="1" x14ac:dyDescent="0.15"/>
    <row r="13" spans="1:5" s="23" customFormat="1" x14ac:dyDescent="0.15"/>
    <row r="14" spans="1:5" s="23" customFormat="1" x14ac:dyDescent="0.15"/>
    <row r="15" spans="1:5" s="23" customFormat="1" x14ac:dyDescent="0.15"/>
    <row r="16" spans="1:5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</sheetData>
  <mergeCells count="2">
    <mergeCell ref="A4:C4"/>
    <mergeCell ref="A8:E8"/>
  </mergeCells>
  <hyperlinks>
    <hyperlink ref="A1" location="Sommaire!A1" display="Retour au sommaire" xr:uid="{00000000-0004-0000-1500-000000000000}"/>
  </hyperlinks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2"/>
  <sheetViews>
    <sheetView zoomScale="85" zoomScaleNormal="85" workbookViewId="0">
      <selection activeCell="A28" sqref="A28"/>
    </sheetView>
  </sheetViews>
  <sheetFormatPr baseColWidth="10" defaultColWidth="9" defaultRowHeight="13" x14ac:dyDescent="0.15"/>
  <cols>
    <col min="1" max="1" width="16.5" style="2" customWidth="1"/>
    <col min="2" max="2" width="29.6640625" style="2" bestFit="1" customWidth="1"/>
    <col min="3" max="3" width="13.6640625" style="2" customWidth="1"/>
    <col min="4" max="4" width="12.83203125" style="12" customWidth="1"/>
    <col min="5" max="5" width="26.83203125" style="2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405</v>
      </c>
      <c r="C3" s="22"/>
    </row>
    <row r="4" spans="1:5" s="23" customFormat="1" ht="14" thickBot="1" x14ac:dyDescent="0.2">
      <c r="B4" s="68" t="s">
        <v>369</v>
      </c>
      <c r="C4" s="71" t="s">
        <v>302</v>
      </c>
    </row>
    <row r="5" spans="1:5" s="23" customFormat="1" x14ac:dyDescent="0.15">
      <c r="A5" s="430" t="s">
        <v>11</v>
      </c>
      <c r="B5" s="63" t="s">
        <v>157</v>
      </c>
      <c r="C5" s="70">
        <v>0.9</v>
      </c>
    </row>
    <row r="6" spans="1:5" s="23" customFormat="1" x14ac:dyDescent="0.15">
      <c r="A6" s="431"/>
      <c r="B6" s="3" t="s">
        <v>154</v>
      </c>
      <c r="C6" s="27">
        <v>40.799999999999997</v>
      </c>
    </row>
    <row r="7" spans="1:5" s="23" customFormat="1" x14ac:dyDescent="0.15">
      <c r="A7" s="431"/>
      <c r="B7" s="3" t="s">
        <v>368</v>
      </c>
      <c r="C7" s="27">
        <v>14.2</v>
      </c>
    </row>
    <row r="8" spans="1:5" s="23" customFormat="1" x14ac:dyDescent="0.15">
      <c r="A8" s="431"/>
      <c r="B8" s="3" t="s">
        <v>367</v>
      </c>
      <c r="C8" s="25">
        <v>8</v>
      </c>
    </row>
    <row r="9" spans="1:5" s="23" customFormat="1" x14ac:dyDescent="0.15">
      <c r="A9" s="431"/>
      <c r="B9" s="3" t="s">
        <v>155</v>
      </c>
      <c r="C9" s="27">
        <v>26.7</v>
      </c>
    </row>
    <row r="10" spans="1:5" s="23" customFormat="1" x14ac:dyDescent="0.15">
      <c r="A10" s="431"/>
      <c r="B10" s="3" t="s">
        <v>156</v>
      </c>
      <c r="C10" s="27">
        <v>7.2</v>
      </c>
    </row>
    <row r="11" spans="1:5" s="23" customFormat="1" ht="14" thickBot="1" x14ac:dyDescent="0.2">
      <c r="A11" s="432"/>
      <c r="B11" s="66" t="s">
        <v>158</v>
      </c>
      <c r="C11" s="84">
        <v>2.2000000000000002</v>
      </c>
    </row>
    <row r="12" spans="1:5" s="23" customFormat="1" x14ac:dyDescent="0.15">
      <c r="A12" s="430" t="s">
        <v>139</v>
      </c>
      <c r="B12" s="63" t="s">
        <v>157</v>
      </c>
      <c r="C12" s="70">
        <v>1.4</v>
      </c>
    </row>
    <row r="13" spans="1:5" s="23" customFormat="1" x14ac:dyDescent="0.15">
      <c r="A13" s="431"/>
      <c r="B13" s="3" t="s">
        <v>154</v>
      </c>
      <c r="C13" s="27">
        <v>7.8</v>
      </c>
    </row>
    <row r="14" spans="1:5" s="23" customFormat="1" x14ac:dyDescent="0.15">
      <c r="A14" s="431"/>
      <c r="B14" s="3" t="s">
        <v>368</v>
      </c>
      <c r="C14" s="27">
        <v>18.5</v>
      </c>
    </row>
    <row r="15" spans="1:5" s="23" customFormat="1" x14ac:dyDescent="0.15">
      <c r="A15" s="431"/>
      <c r="B15" s="3" t="s">
        <v>367</v>
      </c>
      <c r="C15" s="27">
        <v>5.9</v>
      </c>
    </row>
    <row r="16" spans="1:5" s="23" customFormat="1" x14ac:dyDescent="0.15">
      <c r="A16" s="431"/>
      <c r="B16" s="3" t="s">
        <v>155</v>
      </c>
      <c r="C16" s="27">
        <v>3.2</v>
      </c>
    </row>
    <row r="17" spans="1:5" s="23" customFormat="1" x14ac:dyDescent="0.15">
      <c r="A17" s="431"/>
      <c r="B17" s="3" t="s">
        <v>156</v>
      </c>
      <c r="C17" s="27">
        <v>43.7</v>
      </c>
    </row>
    <row r="18" spans="1:5" s="23" customFormat="1" ht="14" thickBot="1" x14ac:dyDescent="0.2">
      <c r="A18" s="432"/>
      <c r="B18" s="66" t="s">
        <v>158</v>
      </c>
      <c r="C18" s="41">
        <v>19.5</v>
      </c>
    </row>
    <row r="19" spans="1:5" s="23" customFormat="1" x14ac:dyDescent="0.15">
      <c r="A19" s="430" t="s">
        <v>323</v>
      </c>
      <c r="B19" s="63" t="s">
        <v>157</v>
      </c>
      <c r="C19" s="40">
        <v>1.2684712959330455</v>
      </c>
    </row>
    <row r="20" spans="1:5" s="23" customFormat="1" x14ac:dyDescent="0.15">
      <c r="A20" s="431"/>
      <c r="B20" s="3" t="s">
        <v>154</v>
      </c>
      <c r="C20" s="25">
        <v>16.620897083823721</v>
      </c>
    </row>
    <row r="21" spans="1:5" s="23" customFormat="1" x14ac:dyDescent="0.15">
      <c r="A21" s="431"/>
      <c r="B21" s="3" t="s">
        <v>368</v>
      </c>
      <c r="C21" s="25">
        <v>17.34013338564143</v>
      </c>
    </row>
    <row r="22" spans="1:5" s="23" customFormat="1" x14ac:dyDescent="0.15">
      <c r="A22" s="431"/>
      <c r="B22" s="3" t="s">
        <v>367</v>
      </c>
      <c r="C22" s="25">
        <v>6.4600496926899442</v>
      </c>
    </row>
    <row r="23" spans="1:5" s="23" customFormat="1" x14ac:dyDescent="0.15">
      <c r="A23" s="431"/>
      <c r="B23" s="3" t="s">
        <v>155</v>
      </c>
      <c r="C23" s="25">
        <v>9.4939191839937234</v>
      </c>
    </row>
    <row r="24" spans="1:5" s="23" customFormat="1" x14ac:dyDescent="0.15">
      <c r="A24" s="431"/>
      <c r="B24" s="3" t="s">
        <v>156</v>
      </c>
      <c r="C24" s="25">
        <v>33.96103046946515</v>
      </c>
    </row>
    <row r="25" spans="1:5" s="23" customFormat="1" ht="14" thickBot="1" x14ac:dyDescent="0.2">
      <c r="A25" s="432"/>
      <c r="B25" s="66" t="s">
        <v>158</v>
      </c>
      <c r="C25" s="41">
        <v>14.855498888452988</v>
      </c>
    </row>
    <row r="26" spans="1:5" s="23" customFormat="1" x14ac:dyDescent="0.15">
      <c r="A26" s="156" t="s">
        <v>486</v>
      </c>
      <c r="C26" s="22"/>
    </row>
    <row r="27" spans="1:5" s="23" customFormat="1" ht="25.5" customHeight="1" x14ac:dyDescent="0.15">
      <c r="A27" s="402" t="s">
        <v>437</v>
      </c>
      <c r="B27" s="393"/>
      <c r="C27" s="393"/>
      <c r="D27" s="393"/>
      <c r="E27" s="393"/>
    </row>
    <row r="28" spans="1:5" s="23" customFormat="1" x14ac:dyDescent="0.15">
      <c r="A28" s="42" t="s">
        <v>461</v>
      </c>
      <c r="C28" s="22"/>
    </row>
    <row r="29" spans="1:5" s="23" customFormat="1" x14ac:dyDescent="0.15">
      <c r="C29" s="22"/>
    </row>
    <row r="30" spans="1:5" s="23" customFormat="1" x14ac:dyDescent="0.15">
      <c r="C30" s="22"/>
    </row>
    <row r="31" spans="1:5" s="23" customFormat="1" x14ac:dyDescent="0.15">
      <c r="C31" s="22"/>
    </row>
    <row r="32" spans="1:5" s="23" customFormat="1" x14ac:dyDescent="0.15">
      <c r="C32" s="22"/>
    </row>
    <row r="33" spans="3:4" s="23" customFormat="1" x14ac:dyDescent="0.15">
      <c r="C33" s="22"/>
    </row>
    <row r="34" spans="3:4" s="23" customFormat="1" x14ac:dyDescent="0.15">
      <c r="C34" s="22"/>
    </row>
    <row r="35" spans="3:4" s="23" customFormat="1" x14ac:dyDescent="0.15">
      <c r="D35" s="22"/>
    </row>
    <row r="36" spans="3:4" s="23" customFormat="1" x14ac:dyDescent="0.15">
      <c r="D36" s="22"/>
    </row>
    <row r="37" spans="3:4" s="23" customFormat="1" x14ac:dyDescent="0.15">
      <c r="D37" s="22"/>
    </row>
    <row r="38" spans="3:4" s="23" customFormat="1" x14ac:dyDescent="0.15">
      <c r="D38" s="22"/>
    </row>
    <row r="39" spans="3:4" s="23" customFormat="1" x14ac:dyDescent="0.15">
      <c r="D39" s="22"/>
    </row>
    <row r="40" spans="3:4" s="23" customFormat="1" x14ac:dyDescent="0.15">
      <c r="D40" s="22"/>
    </row>
    <row r="41" spans="3:4" s="23" customFormat="1" x14ac:dyDescent="0.15">
      <c r="D41" s="22"/>
    </row>
    <row r="42" spans="3:4" s="23" customFormat="1" x14ac:dyDescent="0.15">
      <c r="D42" s="22"/>
    </row>
  </sheetData>
  <mergeCells count="4">
    <mergeCell ref="A5:A11"/>
    <mergeCell ref="A12:A18"/>
    <mergeCell ref="A19:A25"/>
    <mergeCell ref="A27:E27"/>
  </mergeCells>
  <hyperlinks>
    <hyperlink ref="A1" location="Sommaire!A1" display="Retour au sommaire" xr:uid="{00000000-0004-0000-1600-000000000000}"/>
  </hyperlinks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9"/>
  <sheetViews>
    <sheetView zoomScale="85" zoomScaleNormal="85" workbookViewId="0">
      <selection activeCell="A25" sqref="A25"/>
    </sheetView>
  </sheetViews>
  <sheetFormatPr baseColWidth="10" defaultColWidth="9" defaultRowHeight="13" x14ac:dyDescent="0.15"/>
  <cols>
    <col min="1" max="1" width="15.83203125" style="2" customWidth="1"/>
    <col min="2" max="2" width="46.1640625" style="2" bestFit="1" customWidth="1"/>
    <col min="3" max="3" width="22.83203125" style="2" customWidth="1"/>
    <col min="4" max="4" width="21.6640625" style="12" customWidth="1"/>
    <col min="5" max="5" width="17" style="2" customWidth="1"/>
    <col min="6" max="16384" width="9" style="2"/>
  </cols>
  <sheetData>
    <row r="1" spans="1:7" s="19" customFormat="1" ht="16" x14ac:dyDescent="0.2">
      <c r="A1" s="18" t="s">
        <v>229</v>
      </c>
      <c r="C1" s="20"/>
      <c r="D1" s="21"/>
      <c r="E1" s="21"/>
    </row>
    <row r="2" spans="1:7" s="19" customFormat="1" ht="16" x14ac:dyDescent="0.2">
      <c r="C2" s="20"/>
      <c r="D2" s="21"/>
      <c r="E2" s="21"/>
    </row>
    <row r="3" spans="1:7" s="23" customFormat="1" ht="14" thickBot="1" x14ac:dyDescent="0.2">
      <c r="A3" s="28" t="s">
        <v>406</v>
      </c>
      <c r="D3" s="22"/>
    </row>
    <row r="4" spans="1:7" s="23" customFormat="1" ht="14" thickBot="1" x14ac:dyDescent="0.2">
      <c r="C4" s="71" t="s">
        <v>302</v>
      </c>
    </row>
    <row r="5" spans="1:7" s="23" customFormat="1" x14ac:dyDescent="0.15">
      <c r="A5" s="411" t="s">
        <v>0</v>
      </c>
      <c r="B5" s="63" t="s">
        <v>160</v>
      </c>
      <c r="C5" s="70">
        <v>12.2</v>
      </c>
    </row>
    <row r="6" spans="1:7" s="23" customFormat="1" x14ac:dyDescent="0.15">
      <c r="A6" s="417"/>
      <c r="B6" s="3" t="s">
        <v>159</v>
      </c>
      <c r="C6" s="27">
        <v>34.9</v>
      </c>
    </row>
    <row r="7" spans="1:7" s="23" customFormat="1" x14ac:dyDescent="0.15">
      <c r="A7" s="417"/>
      <c r="B7" s="3" t="s">
        <v>162</v>
      </c>
      <c r="C7" s="27">
        <v>37.299999999999997</v>
      </c>
    </row>
    <row r="8" spans="1:7" s="23" customFormat="1" x14ac:dyDescent="0.15">
      <c r="A8" s="417"/>
      <c r="B8" s="3" t="s">
        <v>161</v>
      </c>
      <c r="C8" s="25">
        <v>3.7</v>
      </c>
    </row>
    <row r="9" spans="1:7" s="23" customFormat="1" x14ac:dyDescent="0.15">
      <c r="A9" s="417"/>
      <c r="B9" s="3" t="s">
        <v>290</v>
      </c>
      <c r="C9" s="25">
        <v>10</v>
      </c>
    </row>
    <row r="10" spans="1:7" s="23" customFormat="1" ht="14" thickBot="1" x14ac:dyDescent="0.2">
      <c r="A10" s="418"/>
      <c r="B10" s="66" t="s">
        <v>129</v>
      </c>
      <c r="C10" s="84">
        <v>1.9</v>
      </c>
    </row>
    <row r="11" spans="1:7" s="23" customFormat="1" ht="14" x14ac:dyDescent="0.15">
      <c r="A11" s="411" t="s">
        <v>6</v>
      </c>
      <c r="B11" s="63" t="s">
        <v>160</v>
      </c>
      <c r="C11" s="40">
        <v>34.4</v>
      </c>
      <c r="E11" s="210"/>
      <c r="F11" s="210"/>
      <c r="G11" s="210"/>
    </row>
    <row r="12" spans="1:7" s="23" customFormat="1" ht="14" x14ac:dyDescent="0.15">
      <c r="A12" s="417" t="s">
        <v>6</v>
      </c>
      <c r="B12" s="3" t="s">
        <v>159</v>
      </c>
      <c r="C12" s="25">
        <v>21.8</v>
      </c>
      <c r="E12" s="210"/>
      <c r="F12" s="210"/>
      <c r="G12" s="210"/>
    </row>
    <row r="13" spans="1:7" s="23" customFormat="1" ht="14" x14ac:dyDescent="0.15">
      <c r="A13" s="417" t="s">
        <v>6</v>
      </c>
      <c r="B13" s="3" t="s">
        <v>162</v>
      </c>
      <c r="C13" s="25">
        <v>17.899999999999999</v>
      </c>
      <c r="E13" s="210"/>
      <c r="F13" s="210"/>
      <c r="G13" s="210"/>
    </row>
    <row r="14" spans="1:7" s="23" customFormat="1" ht="14" x14ac:dyDescent="0.15">
      <c r="A14" s="417" t="s">
        <v>6</v>
      </c>
      <c r="B14" s="3" t="s">
        <v>161</v>
      </c>
      <c r="C14" s="25">
        <v>16.8</v>
      </c>
      <c r="E14" s="210"/>
      <c r="F14" s="210"/>
      <c r="G14" s="210"/>
    </row>
    <row r="15" spans="1:7" s="23" customFormat="1" ht="14" x14ac:dyDescent="0.15">
      <c r="A15" s="417" t="s">
        <v>6</v>
      </c>
      <c r="B15" s="3" t="s">
        <v>290</v>
      </c>
      <c r="C15" s="25">
        <v>6.6</v>
      </c>
      <c r="E15" s="210"/>
      <c r="F15" s="210"/>
      <c r="G15" s="210"/>
    </row>
    <row r="16" spans="1:7" s="23" customFormat="1" ht="15" thickBot="1" x14ac:dyDescent="0.2">
      <c r="A16" s="418" t="s">
        <v>6</v>
      </c>
      <c r="B16" s="66" t="s">
        <v>129</v>
      </c>
      <c r="C16" s="41">
        <v>2.5</v>
      </c>
      <c r="E16" s="210"/>
      <c r="F16" s="210"/>
      <c r="G16" s="210"/>
    </row>
    <row r="17" spans="1:5" s="23" customFormat="1" x14ac:dyDescent="0.15">
      <c r="A17" s="411" t="s">
        <v>323</v>
      </c>
      <c r="B17" s="63" t="s">
        <v>160</v>
      </c>
      <c r="C17" s="40">
        <v>28.507911599319996</v>
      </c>
    </row>
    <row r="18" spans="1:5" s="23" customFormat="1" x14ac:dyDescent="0.15">
      <c r="A18" s="417" t="s">
        <v>6</v>
      </c>
      <c r="B18" s="3" t="s">
        <v>159</v>
      </c>
      <c r="C18" s="25">
        <v>25.277886752975022</v>
      </c>
    </row>
    <row r="19" spans="1:5" s="23" customFormat="1" x14ac:dyDescent="0.15">
      <c r="A19" s="417" t="s">
        <v>6</v>
      </c>
      <c r="B19" s="3" t="s">
        <v>162</v>
      </c>
      <c r="C19" s="25">
        <v>23.054792729174839</v>
      </c>
    </row>
    <row r="20" spans="1:5" s="23" customFormat="1" x14ac:dyDescent="0.15">
      <c r="A20" s="417" t="s">
        <v>6</v>
      </c>
      <c r="B20" s="3" t="s">
        <v>161</v>
      </c>
      <c r="C20" s="25">
        <v>13.351641166470513</v>
      </c>
    </row>
    <row r="21" spans="1:5" s="23" customFormat="1" x14ac:dyDescent="0.15">
      <c r="A21" s="417" t="s">
        <v>6</v>
      </c>
      <c r="B21" s="3" t="s">
        <v>290</v>
      </c>
      <c r="C21" s="25">
        <v>7.4669805152347317</v>
      </c>
    </row>
    <row r="22" spans="1:5" s="23" customFormat="1" ht="14" thickBot="1" x14ac:dyDescent="0.2">
      <c r="A22" s="418" t="s">
        <v>6</v>
      </c>
      <c r="B22" s="66" t="s">
        <v>129</v>
      </c>
      <c r="C22" s="41">
        <v>2.3407872368248985</v>
      </c>
    </row>
    <row r="23" spans="1:5" s="23" customFormat="1" x14ac:dyDescent="0.15">
      <c r="A23" s="156" t="s">
        <v>486</v>
      </c>
      <c r="C23" s="22"/>
    </row>
    <row r="24" spans="1:5" s="23" customFormat="1" ht="24.75" customHeight="1" x14ac:dyDescent="0.15">
      <c r="A24" s="402" t="s">
        <v>437</v>
      </c>
      <c r="B24" s="393"/>
      <c r="C24" s="393"/>
      <c r="D24" s="393"/>
      <c r="E24" s="393"/>
    </row>
    <row r="25" spans="1:5" s="23" customFormat="1" x14ac:dyDescent="0.15">
      <c r="A25" s="42" t="s">
        <v>462</v>
      </c>
      <c r="C25" s="22"/>
    </row>
    <row r="26" spans="1:5" s="23" customFormat="1" x14ac:dyDescent="0.15">
      <c r="C26" s="22"/>
    </row>
    <row r="27" spans="1:5" s="23" customFormat="1" x14ac:dyDescent="0.15">
      <c r="D27" s="22"/>
    </row>
    <row r="28" spans="1:5" s="23" customFormat="1" x14ac:dyDescent="0.15">
      <c r="D28" s="22"/>
    </row>
    <row r="29" spans="1:5" s="23" customFormat="1" x14ac:dyDescent="0.15">
      <c r="D29" s="22"/>
    </row>
    <row r="30" spans="1:5" s="23" customFormat="1" x14ac:dyDescent="0.15">
      <c r="D30" s="22"/>
    </row>
    <row r="31" spans="1:5" s="23" customFormat="1" x14ac:dyDescent="0.15">
      <c r="D31" s="22"/>
    </row>
    <row r="32" spans="1:5" s="23" customFormat="1" x14ac:dyDescent="0.15">
      <c r="D32" s="22"/>
    </row>
    <row r="33" spans="4:4" s="23" customFormat="1" x14ac:dyDescent="0.15">
      <c r="D33" s="22"/>
    </row>
    <row r="34" spans="4:4" s="23" customFormat="1" x14ac:dyDescent="0.15">
      <c r="D34" s="22"/>
    </row>
    <row r="35" spans="4:4" s="23" customFormat="1" x14ac:dyDescent="0.15">
      <c r="D35" s="22"/>
    </row>
    <row r="36" spans="4:4" s="23" customFormat="1" x14ac:dyDescent="0.15">
      <c r="D36" s="22"/>
    </row>
    <row r="37" spans="4:4" s="23" customFormat="1" x14ac:dyDescent="0.15">
      <c r="D37" s="22"/>
    </row>
    <row r="38" spans="4:4" s="23" customFormat="1" x14ac:dyDescent="0.15">
      <c r="D38" s="22"/>
    </row>
    <row r="39" spans="4:4" s="23" customFormat="1" x14ac:dyDescent="0.15">
      <c r="D39" s="22"/>
    </row>
  </sheetData>
  <mergeCells count="4">
    <mergeCell ref="A5:A10"/>
    <mergeCell ref="A11:A16"/>
    <mergeCell ref="A17:A22"/>
    <mergeCell ref="A24:E24"/>
  </mergeCells>
  <hyperlinks>
    <hyperlink ref="A1" location="Sommaire!A1" display="Retour au sommaire" xr:uid="{00000000-0004-0000-1700-000000000000}"/>
  </hyperlinks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9"/>
  <sheetViews>
    <sheetView zoomScale="85" zoomScaleNormal="85" workbookViewId="0">
      <selection activeCell="A23" sqref="A23"/>
    </sheetView>
  </sheetViews>
  <sheetFormatPr baseColWidth="10" defaultColWidth="9" defaultRowHeight="13" x14ac:dyDescent="0.15"/>
  <cols>
    <col min="1" max="1" width="14.6640625" style="2" customWidth="1"/>
    <col min="2" max="2" width="17.83203125" style="2" customWidth="1"/>
    <col min="3" max="3" width="19.6640625" style="2" customWidth="1"/>
    <col min="4" max="4" width="12.83203125" style="2" customWidth="1"/>
    <col min="5" max="5" width="21.83203125" style="2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407</v>
      </c>
    </row>
    <row r="4" spans="1:5" s="23" customFormat="1" ht="14" thickBot="1" x14ac:dyDescent="0.2">
      <c r="C4" s="55" t="s">
        <v>302</v>
      </c>
    </row>
    <row r="5" spans="1:5" s="23" customFormat="1" x14ac:dyDescent="0.15">
      <c r="A5" s="433" t="s">
        <v>0</v>
      </c>
      <c r="B5" s="63" t="s">
        <v>371</v>
      </c>
      <c r="C5" s="75">
        <v>10.615384615384615</v>
      </c>
    </row>
    <row r="6" spans="1:5" s="23" customFormat="1" x14ac:dyDescent="0.15">
      <c r="A6" s="434"/>
      <c r="B6" s="3" t="s">
        <v>372</v>
      </c>
      <c r="C6" s="92">
        <v>12.6</v>
      </c>
    </row>
    <row r="7" spans="1:5" s="23" customFormat="1" x14ac:dyDescent="0.15">
      <c r="A7" s="434"/>
      <c r="B7" s="3" t="s">
        <v>373</v>
      </c>
      <c r="C7" s="92">
        <v>34.299999999999997</v>
      </c>
    </row>
    <row r="8" spans="1:5" s="23" customFormat="1" ht="14" thickBot="1" x14ac:dyDescent="0.2">
      <c r="A8" s="434"/>
      <c r="B8" s="3" t="s">
        <v>374</v>
      </c>
      <c r="C8" s="332">
        <v>36.299999999999997</v>
      </c>
    </row>
    <row r="9" spans="1:5" s="23" customFormat="1" ht="14" thickBot="1" x14ac:dyDescent="0.2">
      <c r="A9" s="435"/>
      <c r="B9" s="66" t="s">
        <v>123</v>
      </c>
      <c r="C9" s="68">
        <v>6.3</v>
      </c>
    </row>
    <row r="10" spans="1:5" s="23" customFormat="1" x14ac:dyDescent="0.15">
      <c r="A10" s="433" t="s">
        <v>6</v>
      </c>
      <c r="B10" s="63" t="s">
        <v>371</v>
      </c>
      <c r="C10" s="75">
        <v>29.919372412290258</v>
      </c>
    </row>
    <row r="11" spans="1:5" s="23" customFormat="1" x14ac:dyDescent="0.15">
      <c r="A11" s="434" t="s">
        <v>6</v>
      </c>
      <c r="B11" s="3" t="s">
        <v>372</v>
      </c>
      <c r="C11" s="92">
        <v>12.7</v>
      </c>
    </row>
    <row r="12" spans="1:5" s="23" customFormat="1" x14ac:dyDescent="0.15">
      <c r="A12" s="434" t="s">
        <v>6</v>
      </c>
      <c r="B12" s="3" t="s">
        <v>373</v>
      </c>
      <c r="C12" s="92">
        <v>26.3</v>
      </c>
    </row>
    <row r="13" spans="1:5" s="23" customFormat="1" ht="14" thickBot="1" x14ac:dyDescent="0.2">
      <c r="A13" s="434" t="s">
        <v>6</v>
      </c>
      <c r="B13" s="3" t="s">
        <v>374</v>
      </c>
      <c r="C13" s="333">
        <v>23</v>
      </c>
    </row>
    <row r="14" spans="1:5" s="23" customFormat="1" ht="14" thickBot="1" x14ac:dyDescent="0.2">
      <c r="A14" s="435" t="s">
        <v>6</v>
      </c>
      <c r="B14" s="66" t="s">
        <v>123</v>
      </c>
      <c r="C14" s="152">
        <v>8.1999999999999993</v>
      </c>
    </row>
    <row r="15" spans="1:5" s="23" customFormat="1" x14ac:dyDescent="0.15">
      <c r="A15" s="433" t="s">
        <v>370</v>
      </c>
      <c r="B15" s="63" t="s">
        <v>371</v>
      </c>
      <c r="C15" s="75">
        <v>24.162716011622575</v>
      </c>
    </row>
    <row r="16" spans="1:5" s="23" customFormat="1" x14ac:dyDescent="0.15">
      <c r="A16" s="434" t="s">
        <v>6</v>
      </c>
      <c r="B16" s="3" t="s">
        <v>372</v>
      </c>
      <c r="C16" s="76">
        <v>12.631900902278637</v>
      </c>
    </row>
    <row r="17" spans="1:5" s="23" customFormat="1" x14ac:dyDescent="0.15">
      <c r="A17" s="434" t="s">
        <v>6</v>
      </c>
      <c r="B17" s="3" t="s">
        <v>373</v>
      </c>
      <c r="C17" s="76">
        <v>28.658816332772595</v>
      </c>
    </row>
    <row r="18" spans="1:5" s="23" customFormat="1" ht="14" thickBot="1" x14ac:dyDescent="0.2">
      <c r="A18" s="434" t="s">
        <v>6</v>
      </c>
      <c r="B18" s="3" t="s">
        <v>374</v>
      </c>
      <c r="C18" s="333">
        <v>26.930723352194523</v>
      </c>
    </row>
    <row r="19" spans="1:5" s="23" customFormat="1" ht="14" thickBot="1" x14ac:dyDescent="0.2">
      <c r="A19" s="435" t="s">
        <v>6</v>
      </c>
      <c r="B19" s="66" t="s">
        <v>123</v>
      </c>
      <c r="C19" s="333">
        <v>7.6158434011316709</v>
      </c>
    </row>
    <row r="20" spans="1:5" s="23" customFormat="1" x14ac:dyDescent="0.15">
      <c r="A20" s="156" t="s">
        <v>486</v>
      </c>
    </row>
    <row r="21" spans="1:5" s="23" customFormat="1" ht="26.25" customHeight="1" x14ac:dyDescent="0.15">
      <c r="A21" s="402" t="s">
        <v>437</v>
      </c>
      <c r="B21" s="393"/>
      <c r="C21" s="393"/>
      <c r="D21" s="393"/>
      <c r="E21" s="393"/>
    </row>
    <row r="22" spans="1:5" s="23" customFormat="1" x14ac:dyDescent="0.15">
      <c r="A22" s="42" t="s">
        <v>463</v>
      </c>
    </row>
    <row r="23" spans="1:5" s="23" customFormat="1" x14ac:dyDescent="0.15"/>
    <row r="24" spans="1:5" s="23" customFormat="1" x14ac:dyDescent="0.15"/>
    <row r="25" spans="1:5" s="23" customFormat="1" x14ac:dyDescent="0.15"/>
    <row r="26" spans="1:5" s="23" customFormat="1" x14ac:dyDescent="0.15"/>
    <row r="27" spans="1:5" s="23" customFormat="1" x14ac:dyDescent="0.15"/>
    <row r="28" spans="1:5" s="23" customFormat="1" x14ac:dyDescent="0.15"/>
    <row r="29" spans="1:5" s="23" customFormat="1" x14ac:dyDescent="0.15"/>
    <row r="30" spans="1:5" s="23" customFormat="1" x14ac:dyDescent="0.15"/>
    <row r="31" spans="1:5" s="23" customFormat="1" x14ac:dyDescent="0.15"/>
    <row r="32" spans="1:5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  <row r="38" s="23" customFormat="1" x14ac:dyDescent="0.15"/>
    <row r="39" s="23" customFormat="1" x14ac:dyDescent="0.15"/>
  </sheetData>
  <mergeCells count="4">
    <mergeCell ref="A5:A9"/>
    <mergeCell ref="A10:A14"/>
    <mergeCell ref="A15:A19"/>
    <mergeCell ref="A21:E21"/>
  </mergeCells>
  <hyperlinks>
    <hyperlink ref="A1" location="Sommaire!A1" display="Retour au sommaire" xr:uid="{00000000-0004-0000-1800-000000000000}"/>
  </hyperlinks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G40"/>
  <sheetViews>
    <sheetView zoomScale="85" zoomScaleNormal="85" workbookViewId="0">
      <selection activeCell="B22" sqref="B22"/>
    </sheetView>
  </sheetViews>
  <sheetFormatPr baseColWidth="10" defaultColWidth="9" defaultRowHeight="13" x14ac:dyDescent="0.15"/>
  <cols>
    <col min="1" max="1" width="9" style="2"/>
    <col min="2" max="2" width="10.83203125" style="2" customWidth="1"/>
    <col min="3" max="3" width="9" style="2"/>
    <col min="4" max="4" width="23.83203125" style="2" customWidth="1"/>
    <col min="5" max="7" width="19.33203125" style="2" customWidth="1"/>
    <col min="8" max="16384" width="9" style="2"/>
  </cols>
  <sheetData>
    <row r="1" spans="2:7" s="19" customFormat="1" ht="16" x14ac:dyDescent="0.2">
      <c r="B1" s="18" t="s">
        <v>229</v>
      </c>
      <c r="D1" s="20"/>
      <c r="E1" s="21"/>
      <c r="F1" s="21"/>
    </row>
    <row r="2" spans="2:7" s="19" customFormat="1" ht="16" x14ac:dyDescent="0.2">
      <c r="D2" s="20"/>
      <c r="E2" s="21"/>
      <c r="F2" s="21"/>
    </row>
    <row r="3" spans="2:7" s="23" customFormat="1" ht="14" thickBot="1" x14ac:dyDescent="0.2">
      <c r="B3" s="28" t="s">
        <v>408</v>
      </c>
    </row>
    <row r="4" spans="2:7" s="23" customFormat="1" ht="18" customHeight="1" thickBot="1" x14ac:dyDescent="0.2">
      <c r="E4" s="71" t="s">
        <v>11</v>
      </c>
      <c r="F4" s="71" t="s">
        <v>139</v>
      </c>
      <c r="G4" s="71" t="s">
        <v>323</v>
      </c>
    </row>
    <row r="5" spans="2:7" s="23" customFormat="1" x14ac:dyDescent="0.15">
      <c r="B5" s="411" t="s">
        <v>302</v>
      </c>
      <c r="C5" s="411" t="s">
        <v>164</v>
      </c>
      <c r="D5" s="63" t="s">
        <v>375</v>
      </c>
      <c r="E5" s="64">
        <v>7.4</v>
      </c>
      <c r="F5" s="64">
        <v>20.399999999999999</v>
      </c>
      <c r="G5" s="64">
        <v>18.583069262109554</v>
      </c>
    </row>
    <row r="6" spans="2:7" s="23" customFormat="1" x14ac:dyDescent="0.15">
      <c r="B6" s="412"/>
      <c r="C6" s="417"/>
      <c r="D6" s="3" t="s">
        <v>165</v>
      </c>
      <c r="E6" s="65">
        <v>35.4</v>
      </c>
      <c r="F6" s="65">
        <v>29.2</v>
      </c>
      <c r="G6" s="65">
        <v>30.058850158442734</v>
      </c>
    </row>
    <row r="7" spans="2:7" s="23" customFormat="1" x14ac:dyDescent="0.15">
      <c r="B7" s="412"/>
      <c r="C7" s="417"/>
      <c r="D7" s="3" t="s">
        <v>146</v>
      </c>
      <c r="E7" s="65">
        <v>55.5</v>
      </c>
      <c r="F7" s="65">
        <v>48.6</v>
      </c>
      <c r="G7" s="65">
        <v>49.592575826165685</v>
      </c>
    </row>
    <row r="8" spans="2:7" s="23" customFormat="1" x14ac:dyDescent="0.15">
      <c r="B8" s="412"/>
      <c r="C8" s="417"/>
      <c r="D8" s="3" t="s">
        <v>129</v>
      </c>
      <c r="E8" s="65">
        <v>1.6</v>
      </c>
      <c r="F8" s="65">
        <v>1.8</v>
      </c>
      <c r="G8" s="65">
        <v>1.765504753282028</v>
      </c>
    </row>
    <row r="9" spans="2:7" s="23" customFormat="1" ht="14" thickBot="1" x14ac:dyDescent="0.2">
      <c r="B9" s="412"/>
      <c r="C9" s="418"/>
      <c r="D9" s="66" t="s">
        <v>130</v>
      </c>
      <c r="E9" s="67">
        <v>100</v>
      </c>
      <c r="F9" s="67">
        <v>100</v>
      </c>
      <c r="G9" s="67">
        <v>100</v>
      </c>
    </row>
    <row r="10" spans="2:7" s="23" customFormat="1" x14ac:dyDescent="0.15">
      <c r="B10" s="412"/>
      <c r="C10" s="411" t="s">
        <v>166</v>
      </c>
      <c r="D10" s="63" t="s">
        <v>375</v>
      </c>
      <c r="E10" s="64">
        <v>3.4</v>
      </c>
      <c r="F10" s="64">
        <v>21.7</v>
      </c>
      <c r="G10" s="64">
        <v>13.750387116754414</v>
      </c>
    </row>
    <row r="11" spans="2:7" s="23" customFormat="1" x14ac:dyDescent="0.15">
      <c r="B11" s="412"/>
      <c r="C11" s="417"/>
      <c r="D11" s="3" t="s">
        <v>165</v>
      </c>
      <c r="E11" s="65">
        <v>31.1</v>
      </c>
      <c r="F11" s="65">
        <v>23.9</v>
      </c>
      <c r="G11" s="65">
        <v>27.036234128213071</v>
      </c>
    </row>
    <row r="12" spans="2:7" s="23" customFormat="1" x14ac:dyDescent="0.15">
      <c r="B12" s="412"/>
      <c r="C12" s="417"/>
      <c r="D12" s="3" t="s">
        <v>146</v>
      </c>
      <c r="E12" s="65">
        <v>63.9</v>
      </c>
      <c r="F12" s="65">
        <v>52</v>
      </c>
      <c r="G12" s="65">
        <v>57.169402291731188</v>
      </c>
    </row>
    <row r="13" spans="2:7" s="23" customFormat="1" x14ac:dyDescent="0.15">
      <c r="B13" s="412"/>
      <c r="C13" s="417"/>
      <c r="D13" s="3" t="s">
        <v>129</v>
      </c>
      <c r="E13" s="65">
        <v>1.6</v>
      </c>
      <c r="F13" s="65">
        <v>2.4</v>
      </c>
      <c r="G13" s="65">
        <v>2.0439764633013318</v>
      </c>
    </row>
    <row r="14" spans="2:7" s="23" customFormat="1" ht="14" thickBot="1" x14ac:dyDescent="0.2">
      <c r="B14" s="412"/>
      <c r="C14" s="418"/>
      <c r="D14" s="66" t="s">
        <v>130</v>
      </c>
      <c r="E14" s="67">
        <v>100</v>
      </c>
      <c r="F14" s="67">
        <v>100</v>
      </c>
      <c r="G14" s="67">
        <v>100</v>
      </c>
    </row>
    <row r="15" spans="2:7" s="23" customFormat="1" x14ac:dyDescent="0.15">
      <c r="B15" s="412"/>
      <c r="C15" s="411" t="s">
        <v>130</v>
      </c>
      <c r="D15" s="63" t="s">
        <v>375</v>
      </c>
      <c r="E15" s="64">
        <v>4.661432777232581</v>
      </c>
      <c r="F15" s="64">
        <v>20.859333214476734</v>
      </c>
      <c r="G15" s="64">
        <v>16.542434941807244</v>
      </c>
    </row>
    <row r="16" spans="2:7" s="23" customFormat="1" x14ac:dyDescent="0.15">
      <c r="B16" s="412"/>
      <c r="C16" s="417"/>
      <c r="D16" s="3" t="s">
        <v>165</v>
      </c>
      <c r="E16" s="65">
        <v>32.433758586849855</v>
      </c>
      <c r="F16" s="65">
        <v>27.455874487430915</v>
      </c>
      <c r="G16" s="65">
        <v>28.782529096377662</v>
      </c>
    </row>
    <row r="17" spans="2:7" s="23" customFormat="1" x14ac:dyDescent="0.15">
      <c r="B17" s="412"/>
      <c r="C17" s="417"/>
      <c r="D17" s="3" t="s">
        <v>146</v>
      </c>
      <c r="E17" s="65">
        <v>61.285574092247295</v>
      </c>
      <c r="F17" s="65">
        <v>49.705829916206099</v>
      </c>
      <c r="G17" s="65">
        <v>52.791944553419647</v>
      </c>
    </row>
    <row r="18" spans="2:7" s="23" customFormat="1" x14ac:dyDescent="0.15">
      <c r="B18" s="412"/>
      <c r="C18" s="417"/>
      <c r="D18" s="3" t="s">
        <v>129</v>
      </c>
      <c r="E18" s="65">
        <v>1.6192345436702651</v>
      </c>
      <c r="F18" s="65">
        <v>1.9789623818862543</v>
      </c>
      <c r="G18" s="65">
        <v>1.8830914083954493</v>
      </c>
    </row>
    <row r="19" spans="2:7" s="23" customFormat="1" ht="14" thickBot="1" x14ac:dyDescent="0.2">
      <c r="B19" s="413"/>
      <c r="C19" s="418"/>
      <c r="D19" s="66" t="s">
        <v>130</v>
      </c>
      <c r="E19" s="67">
        <v>100</v>
      </c>
      <c r="F19" s="67">
        <v>100</v>
      </c>
      <c r="G19" s="67">
        <v>100</v>
      </c>
    </row>
    <row r="20" spans="2:7" s="23" customFormat="1" x14ac:dyDescent="0.15">
      <c r="B20" s="156" t="s">
        <v>486</v>
      </c>
    </row>
    <row r="21" spans="2:7" s="23" customFormat="1" ht="30" customHeight="1" x14ac:dyDescent="0.15">
      <c r="B21" s="402" t="s">
        <v>437</v>
      </c>
      <c r="C21" s="393"/>
      <c r="D21" s="393"/>
      <c r="E21" s="393"/>
      <c r="F21" s="393"/>
    </row>
    <row r="22" spans="2:7" s="23" customFormat="1" x14ac:dyDescent="0.15">
      <c r="B22" s="42" t="s">
        <v>464</v>
      </c>
    </row>
    <row r="23" spans="2:7" s="23" customFormat="1" x14ac:dyDescent="0.15"/>
    <row r="24" spans="2:7" s="23" customFormat="1" x14ac:dyDescent="0.15"/>
    <row r="25" spans="2:7" s="23" customFormat="1" x14ac:dyDescent="0.15"/>
    <row r="26" spans="2:7" s="23" customFormat="1" x14ac:dyDescent="0.15"/>
    <row r="27" spans="2:7" s="23" customFormat="1" x14ac:dyDescent="0.15"/>
    <row r="28" spans="2:7" s="23" customFormat="1" x14ac:dyDescent="0.15"/>
    <row r="29" spans="2:7" s="23" customFormat="1" x14ac:dyDescent="0.15"/>
    <row r="30" spans="2:7" s="23" customFormat="1" x14ac:dyDescent="0.15"/>
    <row r="31" spans="2:7" s="23" customFormat="1" x14ac:dyDescent="0.15"/>
    <row r="32" spans="2:7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  <row r="38" s="23" customFormat="1" x14ac:dyDescent="0.15"/>
    <row r="39" s="23" customFormat="1" x14ac:dyDescent="0.15"/>
    <row r="40" s="23" customFormat="1" x14ac:dyDescent="0.15"/>
  </sheetData>
  <mergeCells count="5">
    <mergeCell ref="C5:C9"/>
    <mergeCell ref="C10:C14"/>
    <mergeCell ref="C15:C19"/>
    <mergeCell ref="B5:B19"/>
    <mergeCell ref="B21:F21"/>
  </mergeCells>
  <hyperlinks>
    <hyperlink ref="B1" location="Sommaire!A1" display="Retour au sommaire" xr:uid="{00000000-0004-0000-1900-000000000000}"/>
  </hyperlinks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9"/>
  <sheetViews>
    <sheetView zoomScale="85" zoomScaleNormal="85" workbookViewId="0">
      <selection activeCell="A23" sqref="A23"/>
    </sheetView>
  </sheetViews>
  <sheetFormatPr baseColWidth="10" defaultColWidth="9" defaultRowHeight="13" x14ac:dyDescent="0.15"/>
  <cols>
    <col min="1" max="1" width="10.83203125" style="2" customWidth="1"/>
    <col min="2" max="2" width="9" style="2"/>
    <col min="3" max="3" width="27.83203125" style="2" customWidth="1"/>
    <col min="4" max="4" width="19" style="2" customWidth="1"/>
    <col min="5" max="5" width="19" style="14" customWidth="1"/>
    <col min="6" max="6" width="19" style="2" customWidth="1"/>
    <col min="7" max="16384" width="9" style="2"/>
  </cols>
  <sheetData>
    <row r="1" spans="1:6" s="19" customFormat="1" ht="16" x14ac:dyDescent="0.2">
      <c r="A1" s="18" t="s">
        <v>229</v>
      </c>
      <c r="C1" s="20"/>
      <c r="D1" s="21"/>
      <c r="E1" s="21"/>
    </row>
    <row r="2" spans="1:6" s="19" customFormat="1" ht="16" x14ac:dyDescent="0.2">
      <c r="C2" s="20"/>
      <c r="D2" s="21"/>
      <c r="E2" s="21"/>
    </row>
    <row r="3" spans="1:6" s="23" customFormat="1" x14ac:dyDescent="0.15">
      <c r="A3" s="28" t="s">
        <v>409</v>
      </c>
      <c r="E3" s="24"/>
    </row>
    <row r="4" spans="1:6" s="23" customFormat="1" ht="14" thickBot="1" x14ac:dyDescent="0.2">
      <c r="A4" s="28" t="s">
        <v>377</v>
      </c>
      <c r="E4" s="24"/>
    </row>
    <row r="5" spans="1:6" s="23" customFormat="1" ht="14" thickBot="1" x14ac:dyDescent="0.2">
      <c r="D5" s="55" t="s">
        <v>11</v>
      </c>
      <c r="E5" s="61" t="s">
        <v>139</v>
      </c>
      <c r="F5" s="61" t="s">
        <v>323</v>
      </c>
    </row>
    <row r="6" spans="1:6" s="23" customFormat="1" x14ac:dyDescent="0.15">
      <c r="A6" s="436" t="s">
        <v>302</v>
      </c>
      <c r="B6" s="411" t="s">
        <v>164</v>
      </c>
      <c r="C6" s="63" t="s">
        <v>167</v>
      </c>
      <c r="D6" s="63">
        <v>12.5</v>
      </c>
      <c r="E6" s="75">
        <v>16.8</v>
      </c>
      <c r="F6" s="40">
        <v>16.114457831325304</v>
      </c>
    </row>
    <row r="7" spans="1:6" s="23" customFormat="1" x14ac:dyDescent="0.15">
      <c r="A7" s="437"/>
      <c r="B7" s="417"/>
      <c r="C7" s="3" t="s">
        <v>376</v>
      </c>
      <c r="D7" s="174">
        <v>12.5</v>
      </c>
      <c r="E7" s="76">
        <v>12.5</v>
      </c>
      <c r="F7" s="25">
        <v>12.5</v>
      </c>
    </row>
    <row r="8" spans="1:6" s="23" customFormat="1" x14ac:dyDescent="0.15">
      <c r="A8" s="437"/>
      <c r="B8" s="417"/>
      <c r="C8" s="3" t="s">
        <v>379</v>
      </c>
      <c r="D8" s="3">
        <v>18.3</v>
      </c>
      <c r="E8" s="76">
        <v>20.3</v>
      </c>
      <c r="F8" s="25">
        <v>19.954819277108435</v>
      </c>
    </row>
    <row r="9" spans="1:6" s="23" customFormat="1" x14ac:dyDescent="0.15">
      <c r="A9" s="437"/>
      <c r="B9" s="417"/>
      <c r="C9" s="3" t="s">
        <v>378</v>
      </c>
      <c r="D9" s="3">
        <v>56.7</v>
      </c>
      <c r="E9" s="76">
        <v>50.4</v>
      </c>
      <c r="F9" s="25">
        <v>51.430722891566262</v>
      </c>
    </row>
    <row r="10" spans="1:6" s="23" customFormat="1" ht="14" thickBot="1" x14ac:dyDescent="0.2">
      <c r="A10" s="437"/>
      <c r="B10" s="418"/>
      <c r="C10" s="66" t="s">
        <v>130</v>
      </c>
      <c r="D10" s="67">
        <v>100</v>
      </c>
      <c r="E10" s="173">
        <v>100</v>
      </c>
      <c r="F10" s="41">
        <v>100</v>
      </c>
    </row>
    <row r="11" spans="1:6" s="23" customFormat="1" x14ac:dyDescent="0.15">
      <c r="A11" s="437"/>
      <c r="B11" s="411" t="s">
        <v>166</v>
      </c>
      <c r="C11" s="63" t="s">
        <v>167</v>
      </c>
      <c r="D11" s="64">
        <v>16.2</v>
      </c>
      <c r="E11" s="75">
        <v>15.8</v>
      </c>
      <c r="F11" s="40">
        <v>16.036655211912944</v>
      </c>
    </row>
    <row r="12" spans="1:6" s="23" customFormat="1" x14ac:dyDescent="0.15">
      <c r="A12" s="437"/>
      <c r="B12" s="417"/>
      <c r="C12" s="3" t="s">
        <v>376</v>
      </c>
      <c r="D12" s="65">
        <v>15.1</v>
      </c>
      <c r="E12" s="76">
        <v>11.2</v>
      </c>
      <c r="F12" s="25">
        <v>13.172966781214205</v>
      </c>
    </row>
    <row r="13" spans="1:6" s="23" customFormat="1" x14ac:dyDescent="0.15">
      <c r="A13" s="437"/>
      <c r="B13" s="417"/>
      <c r="C13" s="3" t="s">
        <v>379</v>
      </c>
      <c r="D13" s="65">
        <v>15.1</v>
      </c>
      <c r="E13" s="76">
        <v>17.2</v>
      </c>
      <c r="F13" s="25">
        <v>16.151202749140893</v>
      </c>
    </row>
    <row r="14" spans="1:6" s="23" customFormat="1" x14ac:dyDescent="0.15">
      <c r="A14" s="437"/>
      <c r="B14" s="417"/>
      <c r="C14" s="3" t="s">
        <v>378</v>
      </c>
      <c r="D14" s="65">
        <v>53.5</v>
      </c>
      <c r="E14" s="76">
        <v>55.7</v>
      </c>
      <c r="F14" s="25">
        <v>54.639175257731956</v>
      </c>
    </row>
    <row r="15" spans="1:6" s="23" customFormat="1" ht="14" thickBot="1" x14ac:dyDescent="0.2">
      <c r="A15" s="437"/>
      <c r="B15" s="418"/>
      <c r="C15" s="66" t="s">
        <v>130</v>
      </c>
      <c r="D15" s="67">
        <v>100</v>
      </c>
      <c r="E15" s="173">
        <v>100</v>
      </c>
      <c r="F15" s="41">
        <v>100</v>
      </c>
    </row>
    <row r="16" spans="1:6" s="23" customFormat="1" x14ac:dyDescent="0.15">
      <c r="A16" s="437"/>
      <c r="B16" s="411" t="s">
        <v>281</v>
      </c>
      <c r="C16" s="63" t="s">
        <v>167</v>
      </c>
      <c r="D16" s="64">
        <v>14.977307110438728</v>
      </c>
      <c r="E16" s="75">
        <v>16.558441558441558</v>
      </c>
      <c r="F16" s="40">
        <v>16.083598364379828</v>
      </c>
    </row>
    <row r="17" spans="1:6" s="23" customFormat="1" x14ac:dyDescent="0.15">
      <c r="A17" s="437"/>
      <c r="B17" s="417"/>
      <c r="C17" s="3" t="s">
        <v>376</v>
      </c>
      <c r="D17" s="65">
        <v>14.22087745839637</v>
      </c>
      <c r="E17" s="76">
        <v>12.142857142857142</v>
      </c>
      <c r="F17" s="25">
        <v>12.766924125397546</v>
      </c>
    </row>
    <row r="18" spans="1:6" s="23" customFormat="1" x14ac:dyDescent="0.15">
      <c r="A18" s="437"/>
      <c r="B18" s="417"/>
      <c r="C18" s="3" t="s">
        <v>379</v>
      </c>
      <c r="D18" s="65">
        <v>16.187594553706504</v>
      </c>
      <c r="E18" s="76">
        <v>19.415584415584416</v>
      </c>
      <c r="F18" s="25">
        <v>18.446160835983644</v>
      </c>
    </row>
    <row r="19" spans="1:6" s="23" customFormat="1" x14ac:dyDescent="0.15">
      <c r="A19" s="437"/>
      <c r="B19" s="417"/>
      <c r="C19" s="3" t="s">
        <v>378</v>
      </c>
      <c r="D19" s="65">
        <v>54.614220877458393</v>
      </c>
      <c r="E19" s="76">
        <v>51.883116883116884</v>
      </c>
      <c r="F19" s="25">
        <v>52.703316674238984</v>
      </c>
    </row>
    <row r="20" spans="1:6" s="23" customFormat="1" ht="14" thickBot="1" x14ac:dyDescent="0.2">
      <c r="A20" s="438"/>
      <c r="B20" s="418"/>
      <c r="C20" s="66" t="s">
        <v>130</v>
      </c>
      <c r="D20" s="67">
        <v>100</v>
      </c>
      <c r="E20" s="173">
        <v>100</v>
      </c>
      <c r="F20" s="41">
        <v>100</v>
      </c>
    </row>
    <row r="21" spans="1:6" s="23" customFormat="1" x14ac:dyDescent="0.15">
      <c r="A21" s="156" t="s">
        <v>486</v>
      </c>
      <c r="E21" s="24"/>
    </row>
    <row r="22" spans="1:6" s="23" customFormat="1" x14ac:dyDescent="0.15">
      <c r="A22" s="156" t="s">
        <v>437</v>
      </c>
      <c r="E22" s="24"/>
    </row>
    <row r="23" spans="1:6" s="23" customFormat="1" x14ac:dyDescent="0.15">
      <c r="A23" s="42" t="s">
        <v>465</v>
      </c>
      <c r="E23" s="24"/>
    </row>
    <row r="24" spans="1:6" s="23" customFormat="1" x14ac:dyDescent="0.15">
      <c r="E24" s="24"/>
    </row>
    <row r="25" spans="1:6" s="23" customFormat="1" x14ac:dyDescent="0.15">
      <c r="E25" s="24"/>
    </row>
    <row r="26" spans="1:6" s="23" customFormat="1" x14ac:dyDescent="0.15">
      <c r="E26" s="24"/>
    </row>
    <row r="27" spans="1:6" s="23" customFormat="1" x14ac:dyDescent="0.15">
      <c r="E27" s="24"/>
    </row>
    <row r="28" spans="1:6" s="23" customFormat="1" x14ac:dyDescent="0.15">
      <c r="E28" s="24"/>
    </row>
    <row r="29" spans="1:6" s="23" customFormat="1" x14ac:dyDescent="0.15">
      <c r="E29" s="24"/>
    </row>
    <row r="30" spans="1:6" s="23" customFormat="1" x14ac:dyDescent="0.15">
      <c r="E30" s="24"/>
    </row>
    <row r="31" spans="1:6" s="23" customFormat="1" x14ac:dyDescent="0.15">
      <c r="E31" s="24"/>
    </row>
    <row r="32" spans="1:6" s="23" customFormat="1" x14ac:dyDescent="0.15">
      <c r="E32" s="24"/>
    </row>
    <row r="33" spans="5:5" s="23" customFormat="1" x14ac:dyDescent="0.15">
      <c r="E33" s="24"/>
    </row>
    <row r="34" spans="5:5" s="23" customFormat="1" x14ac:dyDescent="0.15">
      <c r="E34" s="24"/>
    </row>
    <row r="35" spans="5:5" s="23" customFormat="1" x14ac:dyDescent="0.15">
      <c r="E35" s="24"/>
    </row>
    <row r="36" spans="5:5" s="23" customFormat="1" x14ac:dyDescent="0.15">
      <c r="E36" s="24"/>
    </row>
    <row r="37" spans="5:5" s="23" customFormat="1" x14ac:dyDescent="0.15">
      <c r="E37" s="24"/>
    </row>
    <row r="38" spans="5:5" s="23" customFormat="1" x14ac:dyDescent="0.15">
      <c r="E38" s="24"/>
    </row>
    <row r="39" spans="5:5" s="23" customFormat="1" x14ac:dyDescent="0.15">
      <c r="E39" s="24"/>
    </row>
  </sheetData>
  <mergeCells count="4">
    <mergeCell ref="B6:B10"/>
    <mergeCell ref="B11:B15"/>
    <mergeCell ref="B16:B20"/>
    <mergeCell ref="A6:A20"/>
  </mergeCells>
  <hyperlinks>
    <hyperlink ref="A1" location="Sommaire!A1" display="Retour au sommaire" xr:uid="{00000000-0004-0000-1A00-000000000000}"/>
  </hyperlinks>
  <pageMargins left="0.75" right="0.75" top="1" bottom="1" header="0.5" footer="0.5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35"/>
  <sheetViews>
    <sheetView zoomScale="85" zoomScaleNormal="85" workbookViewId="0"/>
  </sheetViews>
  <sheetFormatPr baseColWidth="10" defaultColWidth="9" defaultRowHeight="13" x14ac:dyDescent="0.15"/>
  <cols>
    <col min="1" max="1" width="8.5" style="2" customWidth="1"/>
    <col min="2" max="2" width="29.1640625" style="2" customWidth="1"/>
    <col min="3" max="3" width="9.83203125" style="2" customWidth="1"/>
    <col min="4" max="5" width="10" style="2" customWidth="1"/>
    <col min="6" max="6" width="9.83203125" style="2" customWidth="1"/>
    <col min="7" max="16384" width="9" style="2"/>
  </cols>
  <sheetData>
    <row r="1" spans="1:11" s="19" customFormat="1" ht="16" x14ac:dyDescent="0.2">
      <c r="A1" s="18" t="s">
        <v>229</v>
      </c>
      <c r="C1" s="20"/>
      <c r="D1" s="21"/>
      <c r="E1" s="21"/>
      <c r="F1" s="21"/>
    </row>
    <row r="2" spans="1:11" s="19" customFormat="1" ht="16" x14ac:dyDescent="0.2">
      <c r="C2" s="20"/>
      <c r="D2" s="21"/>
      <c r="E2" s="21"/>
      <c r="F2" s="21"/>
    </row>
    <row r="3" spans="1:11" s="23" customFormat="1" ht="14" thickBot="1" x14ac:dyDescent="0.2">
      <c r="A3" s="28" t="s">
        <v>380</v>
      </c>
    </row>
    <row r="4" spans="1:11" s="23" customFormat="1" ht="15" thickBot="1" x14ac:dyDescent="0.2">
      <c r="C4" s="439" t="s">
        <v>164</v>
      </c>
      <c r="D4" s="440"/>
      <c r="E4" s="441"/>
      <c r="F4" s="439" t="s">
        <v>166</v>
      </c>
      <c r="G4" s="440"/>
      <c r="H4" s="441"/>
      <c r="I4" s="439" t="s">
        <v>281</v>
      </c>
      <c r="J4" s="442"/>
      <c r="K4" s="416"/>
    </row>
    <row r="5" spans="1:11" s="23" customFormat="1" ht="29" thickBot="1" x14ac:dyDescent="0.2">
      <c r="C5" s="186" t="s">
        <v>11</v>
      </c>
      <c r="D5" s="252" t="s">
        <v>139</v>
      </c>
      <c r="E5" s="253" t="s">
        <v>323</v>
      </c>
      <c r="F5" s="186" t="s">
        <v>11</v>
      </c>
      <c r="G5" s="252" t="s">
        <v>139</v>
      </c>
      <c r="H5" s="253" t="s">
        <v>323</v>
      </c>
      <c r="I5" s="186" t="s">
        <v>11</v>
      </c>
      <c r="J5" s="252" t="s">
        <v>139</v>
      </c>
      <c r="K5" s="286" t="s">
        <v>323</v>
      </c>
    </row>
    <row r="6" spans="1:11" s="23" customFormat="1" x14ac:dyDescent="0.15">
      <c r="A6" s="405" t="s">
        <v>302</v>
      </c>
      <c r="B6" s="73" t="s">
        <v>171</v>
      </c>
      <c r="C6" s="85">
        <v>2.8</v>
      </c>
      <c r="D6" s="40">
        <v>7.4</v>
      </c>
      <c r="E6" s="175">
        <v>6.790402897238569</v>
      </c>
      <c r="F6" s="85">
        <v>4.3</v>
      </c>
      <c r="G6" s="40">
        <v>11.2</v>
      </c>
      <c r="H6" s="175">
        <v>8.2068751935583766</v>
      </c>
      <c r="I6" s="85">
        <v>3.8763493621197251</v>
      </c>
      <c r="J6" s="40">
        <v>8.6646461044749508</v>
      </c>
      <c r="K6" s="64">
        <v>7.3885183732182558</v>
      </c>
    </row>
    <row r="7" spans="1:11" s="23" customFormat="1" x14ac:dyDescent="0.15">
      <c r="A7" s="406"/>
      <c r="B7" s="74" t="s">
        <v>172</v>
      </c>
      <c r="C7" s="86">
        <v>5.5</v>
      </c>
      <c r="D7" s="25">
        <v>7.3</v>
      </c>
      <c r="E7" s="176">
        <v>7.0167496604798556</v>
      </c>
      <c r="F7" s="86">
        <v>6.5</v>
      </c>
      <c r="G7" s="25">
        <v>10.8</v>
      </c>
      <c r="H7" s="176">
        <v>8.9501393620315888</v>
      </c>
      <c r="I7" s="86">
        <v>6.2315996074582918</v>
      </c>
      <c r="J7" s="25">
        <v>8.4150472454983074</v>
      </c>
      <c r="K7" s="65">
        <v>7.8331371779782915</v>
      </c>
    </row>
    <row r="8" spans="1:11" s="23" customFormat="1" x14ac:dyDescent="0.15">
      <c r="A8" s="406"/>
      <c r="B8" s="74" t="s">
        <v>173</v>
      </c>
      <c r="C8" s="86">
        <v>9</v>
      </c>
      <c r="D8" s="25">
        <v>12.8</v>
      </c>
      <c r="E8" s="176">
        <v>12.267994567677682</v>
      </c>
      <c r="F8" s="86">
        <v>14.9</v>
      </c>
      <c r="G8" s="25">
        <v>12.5</v>
      </c>
      <c r="H8" s="176">
        <v>13.53360173428306</v>
      </c>
      <c r="I8" s="86">
        <v>13.101079489695779</v>
      </c>
      <c r="J8" s="25">
        <v>12.69388482795507</v>
      </c>
      <c r="K8" s="65">
        <v>12.802406172355171</v>
      </c>
    </row>
    <row r="9" spans="1:11" s="23" customFormat="1" x14ac:dyDescent="0.15">
      <c r="A9" s="406"/>
      <c r="B9" s="74" t="s">
        <v>174</v>
      </c>
      <c r="C9" s="86">
        <v>82.6</v>
      </c>
      <c r="D9" s="25">
        <v>72.5</v>
      </c>
      <c r="E9" s="176">
        <v>73.9248528746039</v>
      </c>
      <c r="F9" s="86">
        <v>74.2</v>
      </c>
      <c r="G9" s="25">
        <v>65.599999999999994</v>
      </c>
      <c r="H9" s="176">
        <v>69.309383710126966</v>
      </c>
      <c r="I9" s="86">
        <v>76.790971540726204</v>
      </c>
      <c r="J9" s="25">
        <v>70.226421822071671</v>
      </c>
      <c r="K9" s="65">
        <v>71.975938276448275</v>
      </c>
    </row>
    <row r="10" spans="1:11" s="23" customFormat="1" ht="14" thickBot="1" x14ac:dyDescent="0.2">
      <c r="A10" s="407"/>
      <c r="B10" s="87" t="s">
        <v>130</v>
      </c>
      <c r="C10" s="88">
        <f>SUM(C6:C9)</f>
        <v>99.899999999999991</v>
      </c>
      <c r="D10" s="89">
        <v>100</v>
      </c>
      <c r="E10" s="89">
        <v>100</v>
      </c>
      <c r="F10" s="88">
        <v>100</v>
      </c>
      <c r="G10" s="89">
        <v>100</v>
      </c>
      <c r="H10" s="177">
        <v>100</v>
      </c>
      <c r="I10" s="88">
        <v>100</v>
      </c>
      <c r="J10" s="89">
        <v>100</v>
      </c>
      <c r="K10" s="178">
        <v>100</v>
      </c>
    </row>
    <row r="11" spans="1:11" s="23" customFormat="1" x14ac:dyDescent="0.15">
      <c r="A11" s="156" t="s">
        <v>486</v>
      </c>
      <c r="B11" s="43"/>
      <c r="C11" s="90"/>
      <c r="D11" s="90"/>
      <c r="E11" s="90"/>
      <c r="F11" s="90"/>
      <c r="G11" s="90"/>
    </row>
    <row r="12" spans="1:11" s="23" customFormat="1" ht="17.25" customHeight="1" x14ac:dyDescent="0.15">
      <c r="A12" s="156" t="s">
        <v>437</v>
      </c>
      <c r="B12" s="43"/>
      <c r="C12" s="90"/>
      <c r="D12" s="90"/>
      <c r="E12" s="90"/>
      <c r="F12" s="90"/>
      <c r="G12" s="90"/>
    </row>
    <row r="13" spans="1:11" s="23" customFormat="1" x14ac:dyDescent="0.15">
      <c r="A13" s="42" t="s">
        <v>466</v>
      </c>
      <c r="B13" s="43"/>
      <c r="C13" s="90"/>
      <c r="D13" s="90"/>
      <c r="E13" s="90"/>
      <c r="F13" s="90"/>
      <c r="G13" s="90"/>
    </row>
    <row r="14" spans="1:11" s="23" customFormat="1" x14ac:dyDescent="0.15"/>
    <row r="15" spans="1:11" s="23" customFormat="1" x14ac:dyDescent="0.15"/>
    <row r="16" spans="1:11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</sheetData>
  <mergeCells count="4">
    <mergeCell ref="A6:A10"/>
    <mergeCell ref="C4:E4"/>
    <mergeCell ref="F4:H4"/>
    <mergeCell ref="I4:K4"/>
  </mergeCells>
  <hyperlinks>
    <hyperlink ref="A1" location="Sommaire!A1" display="Retour au sommaire" xr:uid="{00000000-0004-0000-1B00-000000000000}"/>
  </hyperlinks>
  <pageMargins left="0.75" right="0.75" top="1" bottom="1" header="0.5" footer="0.5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37"/>
  <sheetViews>
    <sheetView zoomScale="85" zoomScaleNormal="85" workbookViewId="0">
      <selection activeCell="A13" sqref="A13"/>
    </sheetView>
  </sheetViews>
  <sheetFormatPr baseColWidth="10" defaultColWidth="9" defaultRowHeight="13" x14ac:dyDescent="0.15"/>
  <cols>
    <col min="1" max="1" width="11" style="2" customWidth="1"/>
    <col min="2" max="3" width="8.1640625" style="2" bestFit="1" customWidth="1"/>
    <col min="4" max="4" width="4.83203125" style="11" bestFit="1" customWidth="1"/>
    <col min="5" max="6" width="8.1640625" style="2" bestFit="1" customWidth="1"/>
    <col min="7" max="7" width="4.83203125" style="2" bestFit="1" customWidth="1"/>
    <col min="8" max="9" width="8.1640625" style="2" bestFit="1" customWidth="1"/>
    <col min="10" max="10" width="4.83203125" style="2" bestFit="1" customWidth="1"/>
    <col min="11" max="11" width="8.1640625" style="2" bestFit="1" customWidth="1"/>
    <col min="12" max="16384" width="9" style="2"/>
  </cols>
  <sheetData>
    <row r="1" spans="1:11" s="19" customFormat="1" ht="16" x14ac:dyDescent="0.2">
      <c r="A1" s="18" t="s">
        <v>229</v>
      </c>
      <c r="C1" s="20"/>
      <c r="D1" s="284"/>
      <c r="E1" s="21"/>
      <c r="F1" s="21"/>
    </row>
    <row r="2" spans="1:11" s="19" customFormat="1" ht="16" x14ac:dyDescent="0.2">
      <c r="C2" s="20"/>
      <c r="D2" s="284"/>
      <c r="E2" s="21"/>
      <c r="F2" s="21"/>
    </row>
    <row r="3" spans="1:11" s="23" customFormat="1" ht="15" customHeight="1" x14ac:dyDescent="0.15">
      <c r="A3" s="28" t="s">
        <v>422</v>
      </c>
      <c r="D3" s="43"/>
    </row>
    <row r="4" spans="1:11" s="23" customFormat="1" ht="15" customHeight="1" thickBot="1" x14ac:dyDescent="0.2">
      <c r="A4" s="28" t="s">
        <v>423</v>
      </c>
      <c r="D4" s="43"/>
    </row>
    <row r="5" spans="1:11" s="23" customFormat="1" ht="15" thickBot="1" x14ac:dyDescent="0.2">
      <c r="C5" s="439" t="s">
        <v>164</v>
      </c>
      <c r="D5" s="440"/>
      <c r="E5" s="441"/>
      <c r="F5" s="439" t="s">
        <v>166</v>
      </c>
      <c r="G5" s="440"/>
      <c r="H5" s="441"/>
      <c r="I5" s="439" t="s">
        <v>130</v>
      </c>
      <c r="J5" s="415"/>
      <c r="K5" s="416"/>
    </row>
    <row r="6" spans="1:11" s="23" customFormat="1" ht="14" thickBot="1" x14ac:dyDescent="0.2">
      <c r="C6" s="143" t="s">
        <v>11</v>
      </c>
      <c r="D6" s="30" t="s">
        <v>139</v>
      </c>
      <c r="E6" s="144" t="s">
        <v>130</v>
      </c>
      <c r="F6" s="143" t="s">
        <v>11</v>
      </c>
      <c r="G6" s="129" t="s">
        <v>139</v>
      </c>
      <c r="H6" s="282" t="s">
        <v>130</v>
      </c>
      <c r="I6" s="143" t="s">
        <v>11</v>
      </c>
      <c r="J6" s="30" t="s">
        <v>139</v>
      </c>
      <c r="K6" s="144" t="s">
        <v>130</v>
      </c>
    </row>
    <row r="7" spans="1:11" s="23" customFormat="1" ht="14" thickBot="1" x14ac:dyDescent="0.2">
      <c r="A7" s="425" t="s">
        <v>302</v>
      </c>
      <c r="B7" s="73" t="s">
        <v>125</v>
      </c>
      <c r="C7" s="82">
        <v>24.5</v>
      </c>
      <c r="D7" s="283">
        <v>35.9</v>
      </c>
      <c r="E7" s="118">
        <v>34.809027777777779</v>
      </c>
      <c r="F7" s="82">
        <v>34.200000000000003</v>
      </c>
      <c r="G7" s="254">
        <v>36.299999999999997</v>
      </c>
      <c r="H7" s="75">
        <v>35.137657489500704</v>
      </c>
      <c r="I7" s="117">
        <v>31.923890063424949</v>
      </c>
      <c r="J7" s="118">
        <v>36.047904191616766</v>
      </c>
      <c r="K7" s="75">
        <v>35.137657489500704</v>
      </c>
    </row>
    <row r="8" spans="1:11" s="23" customFormat="1" ht="14" thickBot="1" x14ac:dyDescent="0.2">
      <c r="A8" s="425"/>
      <c r="B8" s="74" t="s">
        <v>122</v>
      </c>
      <c r="C8" s="34">
        <v>75.5</v>
      </c>
      <c r="D8" s="46">
        <v>64.099999999999994</v>
      </c>
      <c r="E8" s="36">
        <v>65.190972222222214</v>
      </c>
      <c r="F8" s="34">
        <v>65.8</v>
      </c>
      <c r="G8" s="247">
        <v>63.7</v>
      </c>
      <c r="H8" s="76">
        <v>64.862342510499303</v>
      </c>
      <c r="I8" s="86">
        <v>68.076109936575051</v>
      </c>
      <c r="J8" s="36">
        <v>63.952095808383234</v>
      </c>
      <c r="K8" s="76">
        <v>64.862342510499303</v>
      </c>
    </row>
    <row r="9" spans="1:11" s="23" customFormat="1" ht="14" thickBot="1" x14ac:dyDescent="0.2">
      <c r="A9" s="425"/>
      <c r="B9" s="83" t="s">
        <v>130</v>
      </c>
      <c r="C9" s="49">
        <v>100</v>
      </c>
      <c r="D9" s="50">
        <v>100</v>
      </c>
      <c r="E9" s="84">
        <v>100</v>
      </c>
      <c r="F9" s="49">
        <v>100</v>
      </c>
      <c r="G9" s="248">
        <v>100</v>
      </c>
      <c r="H9" s="93">
        <v>100</v>
      </c>
      <c r="I9" s="49">
        <v>100</v>
      </c>
      <c r="J9" s="50">
        <v>100</v>
      </c>
      <c r="K9" s="93">
        <v>100</v>
      </c>
    </row>
    <row r="10" spans="1:11" s="23" customFormat="1" x14ac:dyDescent="0.15">
      <c r="A10" s="156" t="s">
        <v>488</v>
      </c>
      <c r="D10" s="43"/>
    </row>
    <row r="11" spans="1:11" s="23" customFormat="1" x14ac:dyDescent="0.15">
      <c r="A11" s="156" t="s">
        <v>425</v>
      </c>
      <c r="D11" s="43"/>
    </row>
    <row r="12" spans="1:11" s="23" customFormat="1" x14ac:dyDescent="0.15">
      <c r="A12" s="156" t="s">
        <v>437</v>
      </c>
      <c r="D12" s="43"/>
    </row>
    <row r="13" spans="1:11" s="23" customFormat="1" x14ac:dyDescent="0.15">
      <c r="A13" s="42" t="s">
        <v>467</v>
      </c>
      <c r="D13" s="43"/>
    </row>
    <row r="14" spans="1:11" s="23" customFormat="1" x14ac:dyDescent="0.15">
      <c r="A14" s="23" t="s">
        <v>424</v>
      </c>
      <c r="D14" s="43"/>
    </row>
    <row r="15" spans="1:11" s="23" customFormat="1" x14ac:dyDescent="0.15">
      <c r="D15" s="43"/>
    </row>
    <row r="16" spans="1:11" s="23" customFormat="1" x14ac:dyDescent="0.15">
      <c r="D16" s="43"/>
    </row>
    <row r="17" spans="4:4" s="23" customFormat="1" x14ac:dyDescent="0.15">
      <c r="D17" s="43"/>
    </row>
    <row r="18" spans="4:4" s="23" customFormat="1" x14ac:dyDescent="0.15">
      <c r="D18" s="43"/>
    </row>
    <row r="19" spans="4:4" s="23" customFormat="1" x14ac:dyDescent="0.15">
      <c r="D19" s="43"/>
    </row>
    <row r="20" spans="4:4" s="23" customFormat="1" x14ac:dyDescent="0.15">
      <c r="D20" s="43"/>
    </row>
    <row r="21" spans="4:4" s="23" customFormat="1" x14ac:dyDescent="0.15">
      <c r="D21" s="43"/>
    </row>
    <row r="22" spans="4:4" s="23" customFormat="1" x14ac:dyDescent="0.15">
      <c r="D22" s="43"/>
    </row>
    <row r="23" spans="4:4" s="23" customFormat="1" x14ac:dyDescent="0.15">
      <c r="D23" s="43"/>
    </row>
    <row r="24" spans="4:4" s="23" customFormat="1" x14ac:dyDescent="0.15">
      <c r="D24" s="43"/>
    </row>
    <row r="25" spans="4:4" s="23" customFormat="1" x14ac:dyDescent="0.15">
      <c r="D25" s="43"/>
    </row>
    <row r="26" spans="4:4" s="23" customFormat="1" x14ac:dyDescent="0.15">
      <c r="D26" s="43"/>
    </row>
    <row r="27" spans="4:4" s="23" customFormat="1" x14ac:dyDescent="0.15">
      <c r="D27" s="43"/>
    </row>
    <row r="28" spans="4:4" s="23" customFormat="1" x14ac:dyDescent="0.15">
      <c r="D28" s="43"/>
    </row>
    <row r="29" spans="4:4" s="23" customFormat="1" x14ac:dyDescent="0.15">
      <c r="D29" s="43"/>
    </row>
    <row r="30" spans="4:4" s="23" customFormat="1" x14ac:dyDescent="0.15">
      <c r="D30" s="43"/>
    </row>
    <row r="31" spans="4:4" s="23" customFormat="1" x14ac:dyDescent="0.15">
      <c r="D31" s="43"/>
    </row>
    <row r="32" spans="4:4" s="23" customFormat="1" x14ac:dyDescent="0.15">
      <c r="D32" s="43"/>
    </row>
    <row r="33" spans="4:4" s="23" customFormat="1" x14ac:dyDescent="0.15">
      <c r="D33" s="43"/>
    </row>
    <row r="34" spans="4:4" s="23" customFormat="1" x14ac:dyDescent="0.15">
      <c r="D34" s="43"/>
    </row>
    <row r="35" spans="4:4" s="23" customFormat="1" x14ac:dyDescent="0.15">
      <c r="D35" s="43"/>
    </row>
    <row r="36" spans="4:4" s="23" customFormat="1" x14ac:dyDescent="0.15">
      <c r="D36" s="43"/>
    </row>
    <row r="37" spans="4:4" s="23" customFormat="1" x14ac:dyDescent="0.15">
      <c r="D37" s="43"/>
    </row>
  </sheetData>
  <mergeCells count="4">
    <mergeCell ref="A7:A9"/>
    <mergeCell ref="F5:H5"/>
    <mergeCell ref="C5:E5"/>
    <mergeCell ref="I5:K5"/>
  </mergeCells>
  <hyperlinks>
    <hyperlink ref="A1" location="Sommaire!A1" display="Retour au sommaire" xr:uid="{00000000-0004-0000-1C00-000000000000}"/>
  </hyperlink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topLeftCell="A4" zoomScale="86" zoomScaleNormal="85" workbookViewId="0">
      <selection activeCell="E23" sqref="E23"/>
    </sheetView>
  </sheetViews>
  <sheetFormatPr baseColWidth="10" defaultColWidth="9" defaultRowHeight="13" x14ac:dyDescent="0.15"/>
  <cols>
    <col min="1" max="1" width="11.6640625" style="2" customWidth="1"/>
    <col min="2" max="2" width="44.33203125" style="2" bestFit="1" customWidth="1"/>
    <col min="3" max="4" width="18.33203125" style="12" customWidth="1"/>
    <col min="5" max="5" width="18.33203125" style="14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333</v>
      </c>
      <c r="C3" s="22"/>
      <c r="D3" s="22"/>
      <c r="E3" s="24"/>
    </row>
    <row r="4" spans="1:5" s="23" customFormat="1" ht="29" thickBot="1" x14ac:dyDescent="0.2">
      <c r="A4" s="297" t="s">
        <v>297</v>
      </c>
      <c r="B4" s="256" t="s">
        <v>295</v>
      </c>
      <c r="C4" s="200" t="s">
        <v>299</v>
      </c>
      <c r="D4" s="201" t="s">
        <v>300</v>
      </c>
      <c r="E4" s="202" t="s">
        <v>301</v>
      </c>
    </row>
    <row r="5" spans="1:5" x14ac:dyDescent="0.15">
      <c r="A5" s="398" t="s">
        <v>127</v>
      </c>
      <c r="B5" s="73" t="s">
        <v>275</v>
      </c>
      <c r="C5" s="352">
        <v>16</v>
      </c>
      <c r="D5" s="136">
        <v>3</v>
      </c>
      <c r="E5" s="348" t="s">
        <v>193</v>
      </c>
    </row>
    <row r="6" spans="1:5" x14ac:dyDescent="0.15">
      <c r="A6" s="399"/>
      <c r="B6" s="74" t="s">
        <v>2</v>
      </c>
      <c r="C6" s="124">
        <v>642</v>
      </c>
      <c r="D6" s="47">
        <v>136</v>
      </c>
      <c r="E6" s="25">
        <v>82.5</v>
      </c>
    </row>
    <row r="7" spans="1:5" x14ac:dyDescent="0.15">
      <c r="A7" s="399"/>
      <c r="B7" s="74" t="s">
        <v>495</v>
      </c>
      <c r="C7" s="124">
        <v>798</v>
      </c>
      <c r="D7" s="47">
        <v>1702</v>
      </c>
      <c r="E7" s="25">
        <v>31.9</v>
      </c>
    </row>
    <row r="8" spans="1:5" x14ac:dyDescent="0.15">
      <c r="A8" s="399"/>
      <c r="B8" s="74" t="s">
        <v>493</v>
      </c>
      <c r="C8" s="124">
        <v>44</v>
      </c>
      <c r="D8" s="47">
        <v>14</v>
      </c>
      <c r="E8" s="25">
        <v>75.900000000000006</v>
      </c>
    </row>
    <row r="9" spans="1:5" x14ac:dyDescent="0.15">
      <c r="A9" s="399"/>
      <c r="B9" s="74" t="s">
        <v>3</v>
      </c>
      <c r="C9" s="124">
        <v>305</v>
      </c>
      <c r="D9" s="47">
        <v>658</v>
      </c>
      <c r="E9" s="25">
        <v>31.7</v>
      </c>
    </row>
    <row r="10" spans="1:5" x14ac:dyDescent="0.15">
      <c r="A10" s="399"/>
      <c r="B10" s="74" t="s">
        <v>8</v>
      </c>
      <c r="C10" s="353">
        <v>34</v>
      </c>
      <c r="D10" s="47">
        <v>78</v>
      </c>
      <c r="E10" s="25">
        <v>30.4</v>
      </c>
    </row>
    <row r="11" spans="1:5" x14ac:dyDescent="0.15">
      <c r="A11" s="399"/>
      <c r="B11" s="74" t="s">
        <v>1</v>
      </c>
      <c r="C11" s="124">
        <v>343</v>
      </c>
      <c r="D11" s="47">
        <v>1111</v>
      </c>
      <c r="E11" s="25">
        <v>23.6</v>
      </c>
    </row>
    <row r="12" spans="1:5" x14ac:dyDescent="0.15">
      <c r="A12" s="399"/>
      <c r="B12" s="74" t="s">
        <v>4</v>
      </c>
      <c r="C12" s="124">
        <v>60</v>
      </c>
      <c r="D12" s="47">
        <v>244</v>
      </c>
      <c r="E12" s="25">
        <v>19.7</v>
      </c>
    </row>
    <row r="13" spans="1:5" x14ac:dyDescent="0.15">
      <c r="A13" s="399"/>
      <c r="B13" s="74" t="s">
        <v>438</v>
      </c>
      <c r="C13" s="124">
        <v>12</v>
      </c>
      <c r="D13" s="137">
        <v>64</v>
      </c>
      <c r="E13" s="25">
        <v>18.75</v>
      </c>
    </row>
    <row r="14" spans="1:5" x14ac:dyDescent="0.15">
      <c r="A14" s="399"/>
      <c r="B14" s="74" t="s">
        <v>14</v>
      </c>
      <c r="C14" s="124">
        <v>10</v>
      </c>
      <c r="D14" s="137">
        <v>59</v>
      </c>
      <c r="E14" s="25">
        <v>14.5</v>
      </c>
    </row>
    <row r="15" spans="1:5" x14ac:dyDescent="0.15">
      <c r="A15" s="399"/>
      <c r="B15" s="74" t="s">
        <v>5</v>
      </c>
      <c r="C15" s="353">
        <v>64</v>
      </c>
      <c r="D15" s="47">
        <v>425</v>
      </c>
      <c r="E15" s="25">
        <v>13.1</v>
      </c>
    </row>
    <row r="16" spans="1:5" x14ac:dyDescent="0.15">
      <c r="A16" s="399"/>
      <c r="B16" s="74" t="s">
        <v>273</v>
      </c>
      <c r="C16" s="124">
        <v>11</v>
      </c>
      <c r="D16" s="137">
        <v>74</v>
      </c>
      <c r="E16" s="25">
        <v>12.9</v>
      </c>
    </row>
    <row r="17" spans="1:5" x14ac:dyDescent="0.15">
      <c r="A17" s="399"/>
      <c r="B17" s="74" t="s">
        <v>428</v>
      </c>
      <c r="C17" s="124">
        <v>9</v>
      </c>
      <c r="D17" s="47">
        <v>79</v>
      </c>
      <c r="E17" s="48" t="s">
        <v>193</v>
      </c>
    </row>
    <row r="18" spans="1:5" x14ac:dyDescent="0.15">
      <c r="A18" s="399"/>
      <c r="B18" s="74" t="s">
        <v>7</v>
      </c>
      <c r="C18" s="124">
        <v>9</v>
      </c>
      <c r="D18" s="47">
        <v>79</v>
      </c>
      <c r="E18" s="48" t="s">
        <v>193</v>
      </c>
    </row>
    <row r="19" spans="1:5" x14ac:dyDescent="0.15">
      <c r="A19" s="399"/>
      <c r="B19" s="74" t="s">
        <v>272</v>
      </c>
      <c r="C19" s="124">
        <v>7</v>
      </c>
      <c r="D19" s="47">
        <v>53</v>
      </c>
      <c r="E19" s="48" t="s">
        <v>193</v>
      </c>
    </row>
    <row r="20" spans="1:5" x14ac:dyDescent="0.15">
      <c r="A20" s="399"/>
      <c r="B20" s="74" t="s">
        <v>431</v>
      </c>
      <c r="C20" s="124">
        <v>6</v>
      </c>
      <c r="D20" s="47">
        <v>28</v>
      </c>
      <c r="E20" s="48" t="s">
        <v>193</v>
      </c>
    </row>
    <row r="21" spans="1:5" x14ac:dyDescent="0.15">
      <c r="A21" s="399"/>
      <c r="B21" s="74" t="s">
        <v>9</v>
      </c>
      <c r="C21" s="124">
        <v>6</v>
      </c>
      <c r="D21" s="47">
        <v>76</v>
      </c>
      <c r="E21" s="48" t="s">
        <v>193</v>
      </c>
    </row>
    <row r="22" spans="1:5" x14ac:dyDescent="0.15">
      <c r="A22" s="399"/>
      <c r="B22" s="74" t="s">
        <v>10</v>
      </c>
      <c r="C22" s="124">
        <v>5</v>
      </c>
      <c r="D22" s="47">
        <v>49</v>
      </c>
      <c r="E22" s="48" t="s">
        <v>193</v>
      </c>
    </row>
    <row r="23" spans="1:5" x14ac:dyDescent="0.15">
      <c r="A23" s="399"/>
      <c r="B23" s="74" t="s">
        <v>429</v>
      </c>
      <c r="C23" s="124">
        <v>5</v>
      </c>
      <c r="D23" s="47">
        <v>80</v>
      </c>
      <c r="E23" s="48" t="s">
        <v>193</v>
      </c>
    </row>
    <row r="24" spans="1:5" x14ac:dyDescent="0.15">
      <c r="A24" s="399"/>
      <c r="B24" s="74" t="s">
        <v>274</v>
      </c>
      <c r="C24" s="124">
        <v>3</v>
      </c>
      <c r="D24" s="47">
        <v>14</v>
      </c>
      <c r="E24" s="48" t="s">
        <v>193</v>
      </c>
    </row>
    <row r="25" spans="1:5" x14ac:dyDescent="0.15">
      <c r="A25" s="399"/>
      <c r="B25" s="74" t="s">
        <v>12</v>
      </c>
      <c r="C25" s="124">
        <v>3</v>
      </c>
      <c r="D25" s="47">
        <v>12</v>
      </c>
      <c r="E25" s="48" t="s">
        <v>193</v>
      </c>
    </row>
    <row r="26" spans="1:5" x14ac:dyDescent="0.15">
      <c r="A26" s="399"/>
      <c r="B26" s="74" t="s">
        <v>433</v>
      </c>
      <c r="C26" s="124">
        <v>2</v>
      </c>
      <c r="D26" s="47">
        <v>16</v>
      </c>
      <c r="E26" s="48" t="s">
        <v>193</v>
      </c>
    </row>
    <row r="27" spans="1:5" x14ac:dyDescent="0.15">
      <c r="A27" s="399"/>
      <c r="B27" s="74" t="s">
        <v>16</v>
      </c>
      <c r="C27" s="124">
        <v>2</v>
      </c>
      <c r="D27" s="47">
        <v>10</v>
      </c>
      <c r="E27" s="48" t="s">
        <v>193</v>
      </c>
    </row>
    <row r="28" spans="1:5" x14ac:dyDescent="0.15">
      <c r="A28" s="399"/>
      <c r="B28" s="74" t="s">
        <v>15</v>
      </c>
      <c r="C28" s="124">
        <v>2</v>
      </c>
      <c r="D28" s="47">
        <v>31</v>
      </c>
      <c r="E28" s="48" t="s">
        <v>193</v>
      </c>
    </row>
    <row r="29" spans="1:5" x14ac:dyDescent="0.15">
      <c r="A29" s="399"/>
      <c r="B29" s="350" t="s">
        <v>436</v>
      </c>
      <c r="C29" s="124">
        <v>1</v>
      </c>
      <c r="D29" s="47">
        <v>0</v>
      </c>
      <c r="E29" s="48" t="s">
        <v>193</v>
      </c>
    </row>
    <row r="30" spans="1:5" x14ac:dyDescent="0.15">
      <c r="A30" s="399"/>
      <c r="B30" s="350" t="s">
        <v>17</v>
      </c>
      <c r="C30" s="124">
        <v>1</v>
      </c>
      <c r="D30" s="47">
        <v>5</v>
      </c>
      <c r="E30" s="48" t="s">
        <v>193</v>
      </c>
    </row>
    <row r="31" spans="1:5" x14ac:dyDescent="0.15">
      <c r="A31" s="399"/>
      <c r="B31" s="350" t="s">
        <v>13</v>
      </c>
      <c r="C31" s="354">
        <v>1</v>
      </c>
      <c r="D31" s="48">
        <v>64</v>
      </c>
      <c r="E31" s="48" t="s">
        <v>193</v>
      </c>
    </row>
    <row r="32" spans="1:5" x14ac:dyDescent="0.15">
      <c r="A32" s="399"/>
      <c r="B32" s="350" t="s">
        <v>18</v>
      </c>
      <c r="C32" s="354">
        <v>1</v>
      </c>
      <c r="D32" s="48">
        <v>19</v>
      </c>
      <c r="E32" s="48" t="s">
        <v>193</v>
      </c>
    </row>
    <row r="33" spans="1:5" x14ac:dyDescent="0.15">
      <c r="A33" s="399"/>
      <c r="B33" s="350" t="s">
        <v>432</v>
      </c>
      <c r="C33" s="354">
        <v>1</v>
      </c>
      <c r="D33" s="48">
        <v>22</v>
      </c>
      <c r="E33" s="48" t="s">
        <v>193</v>
      </c>
    </row>
    <row r="34" spans="1:5" x14ac:dyDescent="0.15">
      <c r="A34" s="399"/>
      <c r="B34" s="74" t="s">
        <v>435</v>
      </c>
      <c r="C34" s="354">
        <v>0</v>
      </c>
      <c r="D34" s="48">
        <v>2</v>
      </c>
      <c r="E34" s="48" t="s">
        <v>193</v>
      </c>
    </row>
    <row r="35" spans="1:5" ht="14" thickBot="1" x14ac:dyDescent="0.2">
      <c r="A35" s="400"/>
      <c r="B35" s="83" t="s">
        <v>434</v>
      </c>
      <c r="C35" s="355">
        <v>0</v>
      </c>
      <c r="D35" s="349">
        <v>5</v>
      </c>
      <c r="E35" s="349" t="s">
        <v>193</v>
      </c>
    </row>
    <row r="36" spans="1:5" x14ac:dyDescent="0.15">
      <c r="A36" s="373"/>
      <c r="B36" s="63" t="s">
        <v>20</v>
      </c>
      <c r="C36" s="122">
        <v>637</v>
      </c>
      <c r="D36" s="123">
        <v>208</v>
      </c>
      <c r="E36" s="75">
        <v>75.400000000000006</v>
      </c>
    </row>
    <row r="37" spans="1:5" x14ac:dyDescent="0.15">
      <c r="A37" s="374" t="s">
        <v>128</v>
      </c>
      <c r="B37" s="3" t="s">
        <v>276</v>
      </c>
      <c r="C37" s="124">
        <v>90</v>
      </c>
      <c r="D37" s="47">
        <v>39</v>
      </c>
      <c r="E37" s="76">
        <v>69.8</v>
      </c>
    </row>
    <row r="38" spans="1:5" x14ac:dyDescent="0.15">
      <c r="A38" s="375"/>
      <c r="B38" s="3" t="s">
        <v>21</v>
      </c>
      <c r="C38" s="124">
        <v>49</v>
      </c>
      <c r="D38" s="47">
        <v>27</v>
      </c>
      <c r="E38" s="76">
        <v>64.5</v>
      </c>
    </row>
    <row r="39" spans="1:5" x14ac:dyDescent="0.15">
      <c r="A39" s="375"/>
      <c r="B39" s="3" t="s">
        <v>19</v>
      </c>
      <c r="C39" s="124">
        <v>917</v>
      </c>
      <c r="D39" s="47">
        <v>514</v>
      </c>
      <c r="E39" s="76">
        <v>64.099999999999994</v>
      </c>
    </row>
    <row r="40" spans="1:5" x14ac:dyDescent="0.15">
      <c r="A40" s="375"/>
      <c r="B40" s="3" t="s">
        <v>22</v>
      </c>
      <c r="C40" s="124">
        <v>19</v>
      </c>
      <c r="D40" s="47">
        <v>24</v>
      </c>
      <c r="E40" s="76">
        <v>44.2</v>
      </c>
    </row>
    <row r="41" spans="1:5" ht="14" thickBot="1" x14ac:dyDescent="0.2">
      <c r="A41" s="376"/>
      <c r="B41" s="66" t="s">
        <v>439</v>
      </c>
      <c r="C41" s="356">
        <v>2</v>
      </c>
      <c r="D41" s="149">
        <v>0</v>
      </c>
      <c r="E41" s="298" t="s">
        <v>193</v>
      </c>
    </row>
    <row r="42" spans="1:5" ht="14" x14ac:dyDescent="0.15">
      <c r="A42" s="288" t="s">
        <v>279</v>
      </c>
      <c r="B42" s="313"/>
      <c r="C42" s="357">
        <v>2403</v>
      </c>
      <c r="D42" s="299">
        <v>5210</v>
      </c>
      <c r="E42" s="301">
        <f>C42/(C42+D42)*100</f>
        <v>31.564429265729672</v>
      </c>
    </row>
    <row r="43" spans="1:5" ht="15" thickBot="1" x14ac:dyDescent="0.2">
      <c r="A43" s="290" t="s">
        <v>280</v>
      </c>
      <c r="B43" s="351"/>
      <c r="C43" s="358">
        <v>1714</v>
      </c>
      <c r="D43" s="300">
        <v>812</v>
      </c>
      <c r="E43" s="302">
        <f>C43/(C43+D43)*100</f>
        <v>67.854315122723676</v>
      </c>
    </row>
    <row r="44" spans="1:5" ht="15" thickBot="1" x14ac:dyDescent="0.2">
      <c r="A44" s="292" t="s">
        <v>298</v>
      </c>
      <c r="B44" s="321"/>
      <c r="C44" s="359">
        <f>C42+C43</f>
        <v>4117</v>
      </c>
      <c r="D44" s="303">
        <f>D42+D43</f>
        <v>6022</v>
      </c>
      <c r="E44" s="304">
        <f>C44/(C44+D44)*100</f>
        <v>40.605582404576388</v>
      </c>
    </row>
    <row r="45" spans="1:5" x14ac:dyDescent="0.15">
      <c r="A45" s="156" t="s">
        <v>486</v>
      </c>
      <c r="B45" s="23"/>
      <c r="C45" s="22"/>
      <c r="D45" s="24"/>
    </row>
    <row r="46" spans="1:5" x14ac:dyDescent="0.15">
      <c r="A46" s="156" t="s">
        <v>437</v>
      </c>
      <c r="B46" s="23"/>
      <c r="C46" s="22"/>
      <c r="D46" s="24"/>
    </row>
    <row r="47" spans="1:5" ht="14" x14ac:dyDescent="0.15">
      <c r="A47" s="397" t="s">
        <v>496</v>
      </c>
      <c r="B47" s="393"/>
      <c r="C47" s="393"/>
      <c r="D47" s="393"/>
      <c r="E47" s="393"/>
    </row>
    <row r="48" spans="1:5" ht="24" customHeight="1" x14ac:dyDescent="0.15"/>
  </sheetData>
  <sortState xmlns:xlrd2="http://schemas.microsoft.com/office/spreadsheetml/2017/richdata2" ref="B5:E36">
    <sortCondition descending="1" ref="E5:E36"/>
  </sortState>
  <mergeCells count="2">
    <mergeCell ref="A47:E47"/>
    <mergeCell ref="A5:A35"/>
  </mergeCells>
  <hyperlinks>
    <hyperlink ref="A1" location="Sommaire!A1" display="Retour au sommaire" xr:uid="{00000000-0004-0000-0200-000000000000}"/>
  </hyperlinks>
  <pageMargins left="0.75" right="0.75" top="1" bottom="1" header="0.5" footer="0.5"/>
  <pageSetup paperSize="9" scale="9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36"/>
  <sheetViews>
    <sheetView topLeftCell="A9" zoomScale="85" zoomScaleNormal="85" workbookViewId="0">
      <selection activeCell="C18" sqref="C18"/>
    </sheetView>
  </sheetViews>
  <sheetFormatPr baseColWidth="10" defaultColWidth="9" defaultRowHeight="13" x14ac:dyDescent="0.15"/>
  <cols>
    <col min="1" max="1" width="20.33203125" style="2" customWidth="1"/>
    <col min="2" max="2" width="44.6640625" style="2" customWidth="1"/>
    <col min="3" max="3" width="33" style="14" customWidth="1"/>
    <col min="4" max="4" width="17.83203125" style="2" customWidth="1"/>
    <col min="5" max="5" width="38.1640625" style="14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410</v>
      </c>
      <c r="C3" s="24"/>
      <c r="E3" s="24"/>
    </row>
    <row r="4" spans="1:5" s="23" customFormat="1" ht="27" customHeight="1" thickBot="1" x14ac:dyDescent="0.2">
      <c r="B4" s="68" t="s">
        <v>297</v>
      </c>
      <c r="C4" s="78" t="s">
        <v>381</v>
      </c>
      <c r="D4" s="79"/>
    </row>
    <row r="5" spans="1:5" s="23" customFormat="1" x14ac:dyDescent="0.15">
      <c r="A5" s="433" t="s">
        <v>11</v>
      </c>
      <c r="B5" s="63" t="s">
        <v>22</v>
      </c>
      <c r="C5" s="81" t="s">
        <v>193</v>
      </c>
    </row>
    <row r="6" spans="1:5" s="23" customFormat="1" x14ac:dyDescent="0.15">
      <c r="A6" s="443"/>
      <c r="B6" s="3" t="s">
        <v>21</v>
      </c>
      <c r="C6" s="81" t="s">
        <v>193</v>
      </c>
    </row>
    <row r="7" spans="1:5" s="23" customFormat="1" x14ac:dyDescent="0.15">
      <c r="A7" s="443"/>
      <c r="B7" s="3" t="s">
        <v>20</v>
      </c>
      <c r="C7" s="65">
        <v>8.6999999999999993</v>
      </c>
    </row>
    <row r="8" spans="1:5" s="23" customFormat="1" x14ac:dyDescent="0.15">
      <c r="A8" s="443"/>
      <c r="B8" s="3" t="s">
        <v>276</v>
      </c>
      <c r="C8" s="81" t="s">
        <v>193</v>
      </c>
    </row>
    <row r="9" spans="1:5" s="23" customFormat="1" ht="14" thickBot="1" x14ac:dyDescent="0.2">
      <c r="A9" s="444"/>
      <c r="B9" s="66" t="s">
        <v>19</v>
      </c>
      <c r="C9" s="80">
        <v>5.2</v>
      </c>
    </row>
    <row r="10" spans="1:5" s="23" customFormat="1" x14ac:dyDescent="0.15">
      <c r="A10" s="433" t="s">
        <v>139</v>
      </c>
      <c r="B10" s="285" t="s">
        <v>3</v>
      </c>
      <c r="C10" s="343">
        <v>2.9</v>
      </c>
    </row>
    <row r="11" spans="1:5" s="23" customFormat="1" ht="14.25" customHeight="1" x14ac:dyDescent="0.15">
      <c r="A11" s="399"/>
      <c r="B11" s="92" t="s">
        <v>495</v>
      </c>
      <c r="C11" s="77">
        <v>2.9</v>
      </c>
    </row>
    <row r="12" spans="1:5" s="23" customFormat="1" x14ac:dyDescent="0.15">
      <c r="A12" s="399"/>
      <c r="B12" s="92" t="s">
        <v>493</v>
      </c>
      <c r="C12" s="77" t="s">
        <v>193</v>
      </c>
    </row>
    <row r="13" spans="1:5" s="23" customFormat="1" x14ac:dyDescent="0.15">
      <c r="A13" s="399"/>
      <c r="B13" s="92" t="s">
        <v>274</v>
      </c>
      <c r="C13" s="77" t="s">
        <v>193</v>
      </c>
    </row>
    <row r="14" spans="1:5" s="23" customFormat="1" x14ac:dyDescent="0.15">
      <c r="A14" s="399"/>
      <c r="B14" s="92" t="s">
        <v>428</v>
      </c>
      <c r="C14" s="77" t="s">
        <v>193</v>
      </c>
    </row>
    <row r="15" spans="1:5" s="23" customFormat="1" x14ac:dyDescent="0.15">
      <c r="A15" s="399"/>
      <c r="B15" s="92" t="s">
        <v>4</v>
      </c>
      <c r="C15" s="77">
        <v>7.9</v>
      </c>
    </row>
    <row r="16" spans="1:5" s="23" customFormat="1" x14ac:dyDescent="0.15">
      <c r="A16" s="399"/>
      <c r="B16" s="92" t="s">
        <v>1</v>
      </c>
      <c r="C16" s="77">
        <v>6.4</v>
      </c>
    </row>
    <row r="17" spans="1:5" s="23" customFormat="1" x14ac:dyDescent="0.15">
      <c r="A17" s="399"/>
      <c r="B17" s="92" t="s">
        <v>5</v>
      </c>
      <c r="C17" s="77">
        <v>11</v>
      </c>
    </row>
    <row r="18" spans="1:5" s="23" customFormat="1" x14ac:dyDescent="0.15">
      <c r="A18" s="399"/>
      <c r="B18" s="92" t="s">
        <v>2</v>
      </c>
      <c r="C18" s="77">
        <v>1.8</v>
      </c>
    </row>
    <row r="19" spans="1:5" s="23" customFormat="1" x14ac:dyDescent="0.15">
      <c r="A19" s="399"/>
      <c r="B19" s="92" t="s">
        <v>14</v>
      </c>
      <c r="C19" s="77" t="s">
        <v>193</v>
      </c>
    </row>
    <row r="20" spans="1:5" s="23" customFormat="1" x14ac:dyDescent="0.15">
      <c r="A20" s="399"/>
      <c r="B20" s="92" t="s">
        <v>272</v>
      </c>
      <c r="C20" s="77" t="s">
        <v>193</v>
      </c>
    </row>
    <row r="21" spans="1:5" s="23" customFormat="1" x14ac:dyDescent="0.15">
      <c r="A21" s="399"/>
      <c r="B21" s="92" t="s">
        <v>10</v>
      </c>
      <c r="C21" s="77" t="s">
        <v>193</v>
      </c>
    </row>
    <row r="22" spans="1:5" s="23" customFormat="1" x14ac:dyDescent="0.15">
      <c r="A22" s="399"/>
      <c r="B22" s="92" t="s">
        <v>8</v>
      </c>
      <c r="C22" s="77" t="s">
        <v>193</v>
      </c>
    </row>
    <row r="23" spans="1:5" s="23" customFormat="1" x14ac:dyDescent="0.15">
      <c r="A23" s="399"/>
      <c r="B23" s="92" t="s">
        <v>15</v>
      </c>
      <c r="C23" s="77" t="s">
        <v>193</v>
      </c>
    </row>
    <row r="24" spans="1:5" s="23" customFormat="1" x14ac:dyDescent="0.15">
      <c r="A24" s="399"/>
      <c r="B24" s="92" t="s">
        <v>431</v>
      </c>
      <c r="C24" s="77" t="s">
        <v>193</v>
      </c>
    </row>
    <row r="25" spans="1:5" s="23" customFormat="1" x14ac:dyDescent="0.15">
      <c r="A25" s="399"/>
      <c r="B25" s="92" t="s">
        <v>18</v>
      </c>
      <c r="C25" s="77" t="s">
        <v>193</v>
      </c>
    </row>
    <row r="26" spans="1:5" s="23" customFormat="1" x14ac:dyDescent="0.15">
      <c r="A26" s="399"/>
      <c r="B26" s="92" t="s">
        <v>273</v>
      </c>
      <c r="C26" s="77" t="s">
        <v>193</v>
      </c>
    </row>
    <row r="27" spans="1:5" s="23" customFormat="1" x14ac:dyDescent="0.15">
      <c r="A27" s="399"/>
      <c r="B27" s="92" t="s">
        <v>429</v>
      </c>
      <c r="C27" s="77" t="s">
        <v>193</v>
      </c>
      <c r="E27" s="24"/>
    </row>
    <row r="28" spans="1:5" s="23" customFormat="1" x14ac:dyDescent="0.15">
      <c r="A28" s="399"/>
      <c r="B28" s="92" t="s">
        <v>432</v>
      </c>
      <c r="C28" s="77" t="s">
        <v>193</v>
      </c>
      <c r="E28" s="24"/>
    </row>
    <row r="29" spans="1:5" s="23" customFormat="1" x14ac:dyDescent="0.15">
      <c r="A29" s="399"/>
      <c r="B29" s="92" t="s">
        <v>438</v>
      </c>
      <c r="C29" s="77" t="s">
        <v>193</v>
      </c>
      <c r="E29" s="24"/>
    </row>
    <row r="30" spans="1:5" s="23" customFormat="1" ht="14" thickBot="1" x14ac:dyDescent="0.2">
      <c r="A30" s="400"/>
      <c r="B30" s="92" t="s">
        <v>434</v>
      </c>
      <c r="C30" s="179" t="s">
        <v>193</v>
      </c>
      <c r="E30" s="24"/>
    </row>
    <row r="31" spans="1:5" s="23" customFormat="1" ht="15" thickBot="1" x14ac:dyDescent="0.2">
      <c r="A31" s="341" t="s">
        <v>279</v>
      </c>
      <c r="B31" s="321"/>
      <c r="C31" s="180">
        <v>4.417520969245107</v>
      </c>
      <c r="E31" s="24"/>
    </row>
    <row r="32" spans="1:5" s="23" customFormat="1" ht="15" thickBot="1" x14ac:dyDescent="0.2">
      <c r="A32" s="342" t="s">
        <v>280</v>
      </c>
      <c r="B32" s="68"/>
      <c r="C32" s="340">
        <v>6.1886051080550102</v>
      </c>
      <c r="E32" s="24"/>
    </row>
    <row r="33" spans="1:5" s="23" customFormat="1" ht="15" thickBot="1" x14ac:dyDescent="0.2">
      <c r="A33" s="320" t="s">
        <v>298</v>
      </c>
      <c r="B33" s="166"/>
      <c r="C33" s="180">
        <v>4.9047426023510337</v>
      </c>
      <c r="E33" s="24"/>
    </row>
    <row r="34" spans="1:5" x14ac:dyDescent="0.15">
      <c r="A34" s="156" t="s">
        <v>486</v>
      </c>
    </row>
    <row r="35" spans="1:5" x14ac:dyDescent="0.15">
      <c r="A35" s="156" t="s">
        <v>437</v>
      </c>
    </row>
    <row r="36" spans="1:5" x14ac:dyDescent="0.15">
      <c r="A36" s="42" t="s">
        <v>277</v>
      </c>
    </row>
  </sheetData>
  <mergeCells count="2">
    <mergeCell ref="A5:A9"/>
    <mergeCell ref="A10:A30"/>
  </mergeCells>
  <hyperlinks>
    <hyperlink ref="A1" location="Sommaire!A1" display="Retour au sommaire" xr:uid="{00000000-0004-0000-1D00-000000000000}"/>
  </hyperlinks>
  <pageMargins left="0.75" right="0.75" top="1" bottom="1" header="0.5" footer="0.5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47"/>
  <sheetViews>
    <sheetView zoomScale="85" zoomScaleNormal="85" workbookViewId="0">
      <selection activeCell="A29" sqref="A29"/>
    </sheetView>
  </sheetViews>
  <sheetFormatPr baseColWidth="10" defaultColWidth="9" defaultRowHeight="13" x14ac:dyDescent="0.15"/>
  <cols>
    <col min="1" max="1" width="27.1640625" style="2" customWidth="1"/>
    <col min="2" max="2" width="24.6640625" style="2" bestFit="1" customWidth="1"/>
    <col min="3" max="3" width="17.1640625" style="2" customWidth="1"/>
    <col min="4" max="4" width="12.83203125" style="2" customWidth="1"/>
    <col min="5" max="5" width="24.5" style="2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x14ac:dyDescent="0.15">
      <c r="A3" s="28" t="s">
        <v>411</v>
      </c>
    </row>
    <row r="4" spans="1:5" s="23" customFormat="1" ht="14" thickBot="1" x14ac:dyDescent="0.2">
      <c r="A4" s="28" t="s">
        <v>383</v>
      </c>
    </row>
    <row r="5" spans="1:5" s="23" customFormat="1" ht="14" thickBot="1" x14ac:dyDescent="0.2">
      <c r="B5" s="255" t="s">
        <v>382</v>
      </c>
      <c r="C5" s="185" t="s">
        <v>302</v>
      </c>
    </row>
    <row r="6" spans="1:5" s="23" customFormat="1" ht="12.75" customHeight="1" x14ac:dyDescent="0.15">
      <c r="A6" s="445" t="s">
        <v>11</v>
      </c>
      <c r="B6" s="3" t="s">
        <v>169</v>
      </c>
      <c r="C6" s="37" t="s">
        <v>193</v>
      </c>
    </row>
    <row r="7" spans="1:5" s="23" customFormat="1" ht="14.25" customHeight="1" x14ac:dyDescent="0.15">
      <c r="A7" s="395"/>
      <c r="B7" s="3" t="s">
        <v>124</v>
      </c>
      <c r="C7" s="25">
        <v>40.476190476190474</v>
      </c>
    </row>
    <row r="8" spans="1:5" s="23" customFormat="1" ht="14.25" customHeight="1" x14ac:dyDescent="0.15">
      <c r="A8" s="395"/>
      <c r="B8" s="3" t="s">
        <v>471</v>
      </c>
      <c r="C8" s="37" t="s">
        <v>193</v>
      </c>
    </row>
    <row r="9" spans="1:5" s="23" customFormat="1" ht="14.25" customHeight="1" x14ac:dyDescent="0.15">
      <c r="A9" s="395"/>
      <c r="B9" s="3" t="s">
        <v>470</v>
      </c>
      <c r="C9" s="37" t="s">
        <v>193</v>
      </c>
    </row>
    <row r="10" spans="1:5" s="23" customFormat="1" ht="15" customHeight="1" x14ac:dyDescent="0.15">
      <c r="A10" s="395"/>
      <c r="B10" s="3" t="s">
        <v>468</v>
      </c>
      <c r="C10" s="37" t="s">
        <v>193</v>
      </c>
    </row>
    <row r="11" spans="1:5" s="23" customFormat="1" ht="13.5" customHeight="1" x14ac:dyDescent="0.15">
      <c r="A11" s="395"/>
      <c r="B11" s="3" t="s">
        <v>168</v>
      </c>
      <c r="C11" s="25">
        <v>18.253968253968253</v>
      </c>
    </row>
    <row r="12" spans="1:5" s="23" customFormat="1" ht="14" thickBot="1" x14ac:dyDescent="0.2">
      <c r="A12" s="396"/>
      <c r="B12" s="66" t="s">
        <v>129</v>
      </c>
      <c r="C12" s="67">
        <v>27.8</v>
      </c>
    </row>
    <row r="13" spans="1:5" s="23" customFormat="1" ht="12.75" customHeight="1" x14ac:dyDescent="0.15">
      <c r="A13" s="445" t="s">
        <v>139</v>
      </c>
      <c r="B13" s="3" t="s">
        <v>169</v>
      </c>
      <c r="C13" s="345" t="s">
        <v>193</v>
      </c>
    </row>
    <row r="14" spans="1:5" s="23" customFormat="1" ht="13.5" customHeight="1" x14ac:dyDescent="0.15">
      <c r="A14" s="395"/>
      <c r="B14" s="3" t="s">
        <v>124</v>
      </c>
      <c r="C14" s="25">
        <v>30.8</v>
      </c>
    </row>
    <row r="15" spans="1:5" s="23" customFormat="1" ht="12.75" customHeight="1" x14ac:dyDescent="0.15">
      <c r="A15" s="395"/>
      <c r="B15" s="3" t="s">
        <v>471</v>
      </c>
      <c r="C15" s="25">
        <v>7.2</v>
      </c>
    </row>
    <row r="16" spans="1:5" s="23" customFormat="1" ht="12.75" customHeight="1" x14ac:dyDescent="0.15">
      <c r="A16" s="395"/>
      <c r="B16" s="3" t="s">
        <v>469</v>
      </c>
      <c r="C16" s="37" t="s">
        <v>193</v>
      </c>
    </row>
    <row r="17" spans="1:3" s="23" customFormat="1" ht="13.5" customHeight="1" x14ac:dyDescent="0.15">
      <c r="A17" s="395"/>
      <c r="B17" s="3" t="s">
        <v>468</v>
      </c>
      <c r="C17" s="25">
        <v>11.8</v>
      </c>
    </row>
    <row r="18" spans="1:3" s="23" customFormat="1" x14ac:dyDescent="0.15">
      <c r="A18" s="395"/>
      <c r="B18" s="3" t="s">
        <v>168</v>
      </c>
      <c r="C18" s="25">
        <v>24.5</v>
      </c>
    </row>
    <row r="19" spans="1:3" s="23" customFormat="1" ht="13.5" customHeight="1" thickBot="1" x14ac:dyDescent="0.2">
      <c r="A19" s="396"/>
      <c r="B19" s="66" t="s">
        <v>129</v>
      </c>
      <c r="C19" s="41">
        <v>21.6</v>
      </c>
    </row>
    <row r="20" spans="1:3" s="23" customFormat="1" ht="12.75" customHeight="1" x14ac:dyDescent="0.15">
      <c r="A20" s="411" t="s">
        <v>323</v>
      </c>
      <c r="B20" s="3" t="s">
        <v>169</v>
      </c>
      <c r="C20" s="25">
        <v>3.8567493112947657</v>
      </c>
    </row>
    <row r="21" spans="1:3" s="23" customFormat="1" ht="12.75" customHeight="1" x14ac:dyDescent="0.15">
      <c r="A21" s="399"/>
      <c r="B21" s="3" t="s">
        <v>124</v>
      </c>
      <c r="C21" s="25">
        <v>34.159779614325068</v>
      </c>
    </row>
    <row r="22" spans="1:3" s="23" customFormat="1" ht="12.75" customHeight="1" x14ac:dyDescent="0.15">
      <c r="A22" s="399"/>
      <c r="B22" s="3" t="s">
        <v>471</v>
      </c>
      <c r="C22" s="25">
        <v>5.2341597796143251</v>
      </c>
    </row>
    <row r="23" spans="1:3" s="23" customFormat="1" ht="13.5" customHeight="1" x14ac:dyDescent="0.15">
      <c r="A23" s="399"/>
      <c r="B23" s="3" t="s">
        <v>469</v>
      </c>
      <c r="C23" s="37" t="s">
        <v>193</v>
      </c>
    </row>
    <row r="24" spans="1:3" s="23" customFormat="1" x14ac:dyDescent="0.15">
      <c r="A24" s="399"/>
      <c r="B24" s="3" t="s">
        <v>468</v>
      </c>
      <c r="C24" s="25">
        <v>9.3663911845730023</v>
      </c>
    </row>
    <row r="25" spans="1:3" s="23" customFormat="1" x14ac:dyDescent="0.15">
      <c r="A25" s="399"/>
      <c r="B25" s="3" t="s">
        <v>168</v>
      </c>
      <c r="C25" s="25">
        <v>22.314049586776861</v>
      </c>
    </row>
    <row r="26" spans="1:3" s="23" customFormat="1" ht="14" thickBot="1" x14ac:dyDescent="0.2">
      <c r="A26" s="400"/>
      <c r="B26" s="66" t="s">
        <v>129</v>
      </c>
      <c r="C26" s="41">
        <v>23.691460055096421</v>
      </c>
    </row>
    <row r="27" spans="1:3" s="23" customFormat="1" x14ac:dyDescent="0.15">
      <c r="A27" s="156" t="s">
        <v>486</v>
      </c>
    </row>
    <row r="28" spans="1:3" s="23" customFormat="1" x14ac:dyDescent="0.15">
      <c r="A28" s="156" t="s">
        <v>437</v>
      </c>
    </row>
    <row r="29" spans="1:3" s="23" customFormat="1" x14ac:dyDescent="0.15">
      <c r="A29" s="42" t="s">
        <v>472</v>
      </c>
    </row>
    <row r="30" spans="1:3" s="23" customFormat="1" x14ac:dyDescent="0.15"/>
    <row r="31" spans="1:3" s="23" customFormat="1" x14ac:dyDescent="0.15"/>
    <row r="32" spans="1:3" s="23" customFormat="1" x14ac:dyDescent="0.15"/>
    <row r="33" spans="1:2" s="23" customFormat="1" x14ac:dyDescent="0.15"/>
    <row r="34" spans="1:2" s="23" customFormat="1" x14ac:dyDescent="0.15"/>
    <row r="35" spans="1:2" s="23" customFormat="1" x14ac:dyDescent="0.15"/>
    <row r="36" spans="1:2" s="23" customFormat="1" x14ac:dyDescent="0.15"/>
    <row r="37" spans="1:2" s="23" customFormat="1" x14ac:dyDescent="0.15"/>
    <row r="38" spans="1:2" s="23" customFormat="1" x14ac:dyDescent="0.15"/>
    <row r="39" spans="1:2" s="23" customFormat="1" x14ac:dyDescent="0.15"/>
    <row r="40" spans="1:2" s="23" customFormat="1" x14ac:dyDescent="0.15"/>
    <row r="41" spans="1:2" s="23" customFormat="1" x14ac:dyDescent="0.15"/>
    <row r="42" spans="1:2" x14ac:dyDescent="0.15">
      <c r="A42" s="23"/>
      <c r="B42" s="23"/>
    </row>
    <row r="43" spans="1:2" x14ac:dyDescent="0.15">
      <c r="A43" s="23"/>
      <c r="B43" s="23"/>
    </row>
    <row r="44" spans="1:2" x14ac:dyDescent="0.15">
      <c r="A44" s="23"/>
      <c r="B44" s="23"/>
    </row>
    <row r="45" spans="1:2" x14ac:dyDescent="0.15">
      <c r="A45" s="23"/>
      <c r="B45" s="23"/>
    </row>
    <row r="46" spans="1:2" x14ac:dyDescent="0.15">
      <c r="A46" s="23"/>
      <c r="B46" s="23"/>
    </row>
    <row r="47" spans="1:2" x14ac:dyDescent="0.15">
      <c r="A47" s="23"/>
      <c r="B47" s="23"/>
    </row>
  </sheetData>
  <mergeCells count="3">
    <mergeCell ref="A6:A12"/>
    <mergeCell ref="A13:A19"/>
    <mergeCell ref="A20:A26"/>
  </mergeCells>
  <hyperlinks>
    <hyperlink ref="A1" location="Sommaire!A1" display="Retour au sommaire" xr:uid="{00000000-0004-0000-1E00-000000000000}"/>
  </hyperlinks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46"/>
  <sheetViews>
    <sheetView zoomScale="85" zoomScaleNormal="85" workbookViewId="0">
      <selection activeCell="A10" sqref="A10:A38"/>
    </sheetView>
  </sheetViews>
  <sheetFormatPr baseColWidth="10" defaultColWidth="9" defaultRowHeight="13" x14ac:dyDescent="0.15"/>
  <cols>
    <col min="1" max="1" width="19.6640625" style="2" customWidth="1"/>
    <col min="2" max="2" width="44.6640625" style="2" customWidth="1"/>
    <col min="3" max="3" width="12.83203125" style="14" customWidth="1"/>
    <col min="4" max="4" width="19.83203125" style="2" customWidth="1"/>
    <col min="5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412</v>
      </c>
      <c r="C3" s="24"/>
    </row>
    <row r="4" spans="1:5" s="23" customFormat="1" ht="14" thickBot="1" x14ac:dyDescent="0.2">
      <c r="C4" s="72" t="s">
        <v>302</v>
      </c>
    </row>
    <row r="5" spans="1:5" s="23" customFormat="1" x14ac:dyDescent="0.15">
      <c r="A5" s="433" t="s">
        <v>11</v>
      </c>
      <c r="B5" s="63" t="s">
        <v>22</v>
      </c>
      <c r="C5" s="346" t="s">
        <v>193</v>
      </c>
    </row>
    <row r="6" spans="1:5" s="23" customFormat="1" ht="12.75" customHeight="1" x14ac:dyDescent="0.15">
      <c r="A6" s="443"/>
      <c r="B6" s="3" t="s">
        <v>21</v>
      </c>
      <c r="C6" s="65">
        <v>23.1</v>
      </c>
    </row>
    <row r="7" spans="1:5" s="23" customFormat="1" ht="12.75" customHeight="1" x14ac:dyDescent="0.15">
      <c r="A7" s="443"/>
      <c r="B7" s="3" t="s">
        <v>20</v>
      </c>
      <c r="C7" s="65">
        <v>11.8</v>
      </c>
    </row>
    <row r="8" spans="1:5" s="23" customFormat="1" ht="12.75" customHeight="1" x14ac:dyDescent="0.15">
      <c r="A8" s="443"/>
      <c r="B8" s="3" t="s">
        <v>276</v>
      </c>
      <c r="C8" s="65">
        <v>19.100000000000001</v>
      </c>
    </row>
    <row r="9" spans="1:5" s="23" customFormat="1" ht="13.5" customHeight="1" thickBot="1" x14ac:dyDescent="0.2">
      <c r="A9" s="444"/>
      <c r="B9" s="66" t="s">
        <v>19</v>
      </c>
      <c r="C9" s="67">
        <v>14.6</v>
      </c>
    </row>
    <row r="10" spans="1:5" s="23" customFormat="1" x14ac:dyDescent="0.15">
      <c r="A10" s="433" t="s">
        <v>139</v>
      </c>
      <c r="B10" s="285" t="s">
        <v>3</v>
      </c>
      <c r="C10" s="75">
        <v>34.9</v>
      </c>
    </row>
    <row r="11" spans="1:5" s="23" customFormat="1" ht="12.75" customHeight="1" x14ac:dyDescent="0.15">
      <c r="A11" s="399"/>
      <c r="B11" s="92" t="s">
        <v>495</v>
      </c>
      <c r="C11" s="76">
        <v>26.998491704374057</v>
      </c>
    </row>
    <row r="12" spans="1:5" s="23" customFormat="1" ht="12.75" customHeight="1" x14ac:dyDescent="0.15">
      <c r="A12" s="399"/>
      <c r="B12" s="92" t="s">
        <v>493</v>
      </c>
      <c r="C12" s="76">
        <v>25.5</v>
      </c>
    </row>
    <row r="13" spans="1:5" s="23" customFormat="1" ht="12.75" customHeight="1" x14ac:dyDescent="0.15">
      <c r="A13" s="399"/>
      <c r="B13" s="92" t="s">
        <v>274</v>
      </c>
      <c r="C13" s="77" t="s">
        <v>193</v>
      </c>
    </row>
    <row r="14" spans="1:5" s="23" customFormat="1" ht="12.75" customHeight="1" x14ac:dyDescent="0.15">
      <c r="A14" s="399"/>
      <c r="B14" s="92" t="s">
        <v>12</v>
      </c>
      <c r="C14" s="77" t="s">
        <v>193</v>
      </c>
    </row>
    <row r="15" spans="1:5" s="23" customFormat="1" ht="12.75" customHeight="1" x14ac:dyDescent="0.15">
      <c r="A15" s="399"/>
      <c r="B15" s="92" t="s">
        <v>428</v>
      </c>
      <c r="C15" s="76">
        <v>43.3</v>
      </c>
    </row>
    <row r="16" spans="1:5" s="23" customFormat="1" ht="12.75" customHeight="1" x14ac:dyDescent="0.15">
      <c r="A16" s="399"/>
      <c r="B16" s="92" t="s">
        <v>7</v>
      </c>
      <c r="C16" s="76">
        <v>43.3</v>
      </c>
    </row>
    <row r="17" spans="1:3" s="23" customFormat="1" ht="12.75" customHeight="1" x14ac:dyDescent="0.15">
      <c r="A17" s="399"/>
      <c r="B17" s="92" t="s">
        <v>4</v>
      </c>
      <c r="C17" s="76">
        <v>25.8</v>
      </c>
    </row>
    <row r="18" spans="1:3" s="23" customFormat="1" ht="12.75" customHeight="1" x14ac:dyDescent="0.15">
      <c r="A18" s="399"/>
      <c r="B18" s="92" t="s">
        <v>1</v>
      </c>
      <c r="C18" s="76">
        <v>31.3</v>
      </c>
    </row>
    <row r="19" spans="1:3" s="23" customFormat="1" ht="12.75" customHeight="1" x14ac:dyDescent="0.15">
      <c r="A19" s="399"/>
      <c r="B19" s="92" t="s">
        <v>5</v>
      </c>
      <c r="C19" s="76">
        <v>22.9</v>
      </c>
    </row>
    <row r="20" spans="1:3" s="23" customFormat="1" ht="12.75" customHeight="1" x14ac:dyDescent="0.15">
      <c r="A20" s="399"/>
      <c r="B20" s="92" t="s">
        <v>2</v>
      </c>
      <c r="C20" s="76">
        <v>19.600000000000001</v>
      </c>
    </row>
    <row r="21" spans="1:3" s="23" customFormat="1" ht="12.75" customHeight="1" x14ac:dyDescent="0.15">
      <c r="A21" s="399"/>
      <c r="B21" s="92" t="s">
        <v>14</v>
      </c>
      <c r="C21" s="76">
        <v>27.8</v>
      </c>
    </row>
    <row r="22" spans="1:3" s="23" customFormat="1" ht="12.75" customHeight="1" x14ac:dyDescent="0.15">
      <c r="A22" s="399"/>
      <c r="B22" s="92" t="s">
        <v>272</v>
      </c>
      <c r="C22" s="76">
        <v>29.8</v>
      </c>
    </row>
    <row r="23" spans="1:3" s="23" customFormat="1" ht="12.75" customHeight="1" x14ac:dyDescent="0.15">
      <c r="A23" s="399"/>
      <c r="B23" s="92" t="s">
        <v>433</v>
      </c>
      <c r="C23" s="77" t="s">
        <v>193</v>
      </c>
    </row>
    <row r="24" spans="1:3" s="23" customFormat="1" ht="12.75" customHeight="1" x14ac:dyDescent="0.15">
      <c r="A24" s="399"/>
      <c r="B24" s="92" t="s">
        <v>10</v>
      </c>
      <c r="C24" s="76">
        <v>30</v>
      </c>
    </row>
    <row r="25" spans="1:3" s="23" customFormat="1" ht="12.75" customHeight="1" x14ac:dyDescent="0.15">
      <c r="A25" s="399"/>
      <c r="B25" s="92" t="s">
        <v>435</v>
      </c>
      <c r="C25" s="77" t="s">
        <v>193</v>
      </c>
    </row>
    <row r="26" spans="1:3" s="23" customFormat="1" ht="12.75" customHeight="1" x14ac:dyDescent="0.15">
      <c r="A26" s="399"/>
      <c r="B26" s="92" t="s">
        <v>8</v>
      </c>
      <c r="C26" s="76">
        <v>33.299999999999997</v>
      </c>
    </row>
    <row r="27" spans="1:3" s="23" customFormat="1" ht="12.75" customHeight="1" x14ac:dyDescent="0.15">
      <c r="A27" s="399"/>
      <c r="B27" s="92" t="s">
        <v>16</v>
      </c>
      <c r="C27" s="77" t="s">
        <v>193</v>
      </c>
    </row>
    <row r="28" spans="1:3" s="23" customFormat="1" ht="12.75" customHeight="1" x14ac:dyDescent="0.15">
      <c r="A28" s="399"/>
      <c r="B28" s="92" t="s">
        <v>15</v>
      </c>
      <c r="C28" s="77" t="s">
        <v>193</v>
      </c>
    </row>
    <row r="29" spans="1:3" s="23" customFormat="1" ht="12.75" customHeight="1" x14ac:dyDescent="0.15">
      <c r="A29" s="399"/>
      <c r="B29" s="92" t="s">
        <v>275</v>
      </c>
      <c r="C29" s="77" t="s">
        <v>193</v>
      </c>
    </row>
    <row r="30" spans="1:3" s="23" customFormat="1" ht="12.75" customHeight="1" x14ac:dyDescent="0.15">
      <c r="A30" s="399"/>
      <c r="B30" s="92" t="s">
        <v>431</v>
      </c>
      <c r="C30" s="77" t="s">
        <v>193</v>
      </c>
    </row>
    <row r="31" spans="1:3" s="23" customFormat="1" ht="13.5" customHeight="1" x14ac:dyDescent="0.15">
      <c r="A31" s="399"/>
      <c r="B31" s="92" t="s">
        <v>13</v>
      </c>
      <c r="C31" s="77">
        <v>44.4</v>
      </c>
    </row>
    <row r="32" spans="1:3" s="23" customFormat="1" x14ac:dyDescent="0.15">
      <c r="A32" s="399"/>
      <c r="B32" s="92" t="s">
        <v>18</v>
      </c>
      <c r="C32" s="77" t="s">
        <v>193</v>
      </c>
    </row>
    <row r="33" spans="1:4" s="23" customFormat="1" x14ac:dyDescent="0.15">
      <c r="A33" s="399"/>
      <c r="B33" s="92" t="s">
        <v>9</v>
      </c>
      <c r="C33" s="77">
        <v>28.8</v>
      </c>
    </row>
    <row r="34" spans="1:4" s="23" customFormat="1" x14ac:dyDescent="0.15">
      <c r="A34" s="399"/>
      <c r="B34" s="92" t="s">
        <v>273</v>
      </c>
      <c r="C34" s="77">
        <v>28.6</v>
      </c>
      <c r="D34" s="24"/>
    </row>
    <row r="35" spans="1:4" s="23" customFormat="1" x14ac:dyDescent="0.15">
      <c r="A35" s="399"/>
      <c r="B35" s="92" t="s">
        <v>429</v>
      </c>
      <c r="C35" s="77">
        <v>49.1</v>
      </c>
      <c r="D35" s="24"/>
    </row>
    <row r="36" spans="1:4" s="23" customFormat="1" x14ac:dyDescent="0.15">
      <c r="A36" s="399"/>
      <c r="B36" s="92" t="s">
        <v>432</v>
      </c>
      <c r="C36" s="77">
        <v>47.6</v>
      </c>
      <c r="D36" s="24"/>
    </row>
    <row r="37" spans="1:4" s="23" customFormat="1" x14ac:dyDescent="0.15">
      <c r="A37" s="399"/>
      <c r="B37" s="92" t="s">
        <v>473</v>
      </c>
      <c r="C37" s="76">
        <v>30.303030303030305</v>
      </c>
      <c r="D37" s="24"/>
    </row>
    <row r="38" spans="1:4" ht="14" thickBot="1" x14ac:dyDescent="0.2">
      <c r="A38" s="400"/>
      <c r="B38" s="92" t="s">
        <v>434</v>
      </c>
      <c r="C38" s="80" t="s">
        <v>193</v>
      </c>
      <c r="D38" s="24"/>
    </row>
    <row r="39" spans="1:4" ht="15" thickBot="1" x14ac:dyDescent="0.2">
      <c r="A39" s="341" t="s">
        <v>279</v>
      </c>
      <c r="B39" s="344"/>
      <c r="C39" s="180">
        <v>28.762720942688809</v>
      </c>
    </row>
    <row r="40" spans="1:4" ht="15" thickBot="1" x14ac:dyDescent="0.2">
      <c r="A40" s="342" t="s">
        <v>280</v>
      </c>
      <c r="B40" s="179"/>
      <c r="C40" s="180">
        <v>14.292730844793713</v>
      </c>
    </row>
    <row r="41" spans="1:4" ht="15" thickBot="1" x14ac:dyDescent="0.2">
      <c r="A41" s="320" t="s">
        <v>298</v>
      </c>
      <c r="B41" s="179"/>
      <c r="C41" s="180">
        <v>24.905067434856619</v>
      </c>
    </row>
    <row r="42" spans="1:4" x14ac:dyDescent="0.15">
      <c r="A42" s="156" t="s">
        <v>486</v>
      </c>
      <c r="B42" s="23"/>
    </row>
    <row r="43" spans="1:4" x14ac:dyDescent="0.15">
      <c r="A43" s="156" t="s">
        <v>437</v>
      </c>
      <c r="B43" s="23"/>
    </row>
    <row r="44" spans="1:4" x14ac:dyDescent="0.15">
      <c r="A44" s="42" t="s">
        <v>474</v>
      </c>
      <c r="B44" s="23"/>
    </row>
    <row r="45" spans="1:4" x14ac:dyDescent="0.15">
      <c r="A45" s="23"/>
      <c r="B45" s="23"/>
    </row>
    <row r="46" spans="1:4" x14ac:dyDescent="0.15">
      <c r="B46" s="23"/>
    </row>
  </sheetData>
  <mergeCells count="2">
    <mergeCell ref="A5:A9"/>
    <mergeCell ref="A10:A38"/>
  </mergeCells>
  <hyperlinks>
    <hyperlink ref="A1" location="Sommaire!A1" display="Retour au sommaire" xr:uid="{00000000-0004-0000-1F00-000000000000}"/>
  </hyperlinks>
  <pageMargins left="0.75" right="0.75" top="1" bottom="1" header="0.5" footer="0.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36"/>
  <sheetViews>
    <sheetView zoomScale="85" zoomScaleNormal="85" zoomScaleSheetLayoutView="85" workbookViewId="0">
      <selection activeCell="A11" sqref="A11"/>
    </sheetView>
  </sheetViews>
  <sheetFormatPr baseColWidth="10" defaultColWidth="9" defaultRowHeight="13" x14ac:dyDescent="0.15"/>
  <cols>
    <col min="1" max="1" width="17.83203125" style="2" customWidth="1"/>
    <col min="2" max="2" width="12.83203125" style="2" customWidth="1"/>
    <col min="3" max="3" width="12.33203125" style="14" customWidth="1"/>
    <col min="4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x14ac:dyDescent="0.15">
      <c r="A3" s="28" t="s">
        <v>413</v>
      </c>
      <c r="C3" s="24"/>
    </row>
    <row r="4" spans="1:5" s="23" customFormat="1" ht="14" thickBot="1" x14ac:dyDescent="0.2">
      <c r="A4" s="28" t="s">
        <v>384</v>
      </c>
      <c r="C4" s="24"/>
    </row>
    <row r="5" spans="1:5" s="23" customFormat="1" ht="14" thickBot="1" x14ac:dyDescent="0.2">
      <c r="B5" s="71" t="s">
        <v>302</v>
      </c>
    </row>
    <row r="6" spans="1:5" s="23" customFormat="1" ht="14" thickBot="1" x14ac:dyDescent="0.2">
      <c r="A6" s="68" t="s">
        <v>11</v>
      </c>
      <c r="B6" s="94">
        <v>50.9</v>
      </c>
    </row>
    <row r="7" spans="1:5" s="23" customFormat="1" ht="14" thickBot="1" x14ac:dyDescent="0.2">
      <c r="A7" s="68" t="s">
        <v>139</v>
      </c>
      <c r="B7" s="181">
        <v>58.7</v>
      </c>
    </row>
    <row r="8" spans="1:5" s="23" customFormat="1" ht="14" thickBot="1" x14ac:dyDescent="0.2">
      <c r="A8" s="68" t="s">
        <v>323</v>
      </c>
      <c r="B8" s="41">
        <v>57.518401682439531</v>
      </c>
    </row>
    <row r="9" spans="1:5" s="23" customFormat="1" x14ac:dyDescent="0.15">
      <c r="A9" s="156" t="s">
        <v>486</v>
      </c>
      <c r="C9" s="24"/>
    </row>
    <row r="10" spans="1:5" s="23" customFormat="1" x14ac:dyDescent="0.15">
      <c r="A10" s="156" t="s">
        <v>437</v>
      </c>
      <c r="C10" s="24"/>
    </row>
    <row r="11" spans="1:5" s="23" customFormat="1" x14ac:dyDescent="0.15">
      <c r="A11" s="42" t="s">
        <v>475</v>
      </c>
      <c r="C11" s="24"/>
    </row>
    <row r="12" spans="1:5" s="23" customFormat="1" x14ac:dyDescent="0.15">
      <c r="A12" s="23" t="s">
        <v>170</v>
      </c>
      <c r="C12" s="24"/>
    </row>
    <row r="13" spans="1:5" s="23" customFormat="1" x14ac:dyDescent="0.15">
      <c r="C13" s="24"/>
    </row>
    <row r="14" spans="1:5" s="23" customFormat="1" x14ac:dyDescent="0.15">
      <c r="C14" s="24"/>
    </row>
    <row r="15" spans="1:5" s="23" customFormat="1" x14ac:dyDescent="0.15">
      <c r="C15" s="24"/>
    </row>
    <row r="16" spans="1:5" s="23" customFormat="1" x14ac:dyDescent="0.15">
      <c r="C16" s="24"/>
    </row>
    <row r="17" spans="3:3" s="23" customFormat="1" x14ac:dyDescent="0.15">
      <c r="C17" s="24"/>
    </row>
    <row r="18" spans="3:3" s="23" customFormat="1" x14ac:dyDescent="0.15">
      <c r="C18" s="24"/>
    </row>
    <row r="19" spans="3:3" s="23" customFormat="1" x14ac:dyDescent="0.15">
      <c r="C19" s="24"/>
    </row>
    <row r="20" spans="3:3" s="23" customFormat="1" x14ac:dyDescent="0.15">
      <c r="C20" s="24"/>
    </row>
    <row r="21" spans="3:3" s="23" customFormat="1" x14ac:dyDescent="0.15">
      <c r="C21" s="24"/>
    </row>
    <row r="22" spans="3:3" s="23" customFormat="1" x14ac:dyDescent="0.15">
      <c r="C22" s="24"/>
    </row>
    <row r="23" spans="3:3" s="23" customFormat="1" x14ac:dyDescent="0.15">
      <c r="C23" s="24"/>
    </row>
    <row r="24" spans="3:3" s="23" customFormat="1" x14ac:dyDescent="0.15">
      <c r="C24" s="24"/>
    </row>
    <row r="25" spans="3:3" s="23" customFormat="1" x14ac:dyDescent="0.15">
      <c r="C25" s="24"/>
    </row>
    <row r="26" spans="3:3" s="23" customFormat="1" x14ac:dyDescent="0.15">
      <c r="C26" s="24"/>
    </row>
    <row r="27" spans="3:3" s="23" customFormat="1" x14ac:dyDescent="0.15">
      <c r="C27" s="24"/>
    </row>
    <row r="28" spans="3:3" s="23" customFormat="1" x14ac:dyDescent="0.15">
      <c r="C28" s="24"/>
    </row>
    <row r="29" spans="3:3" s="23" customFormat="1" x14ac:dyDescent="0.15">
      <c r="C29" s="24"/>
    </row>
    <row r="30" spans="3:3" s="23" customFormat="1" x14ac:dyDescent="0.15">
      <c r="C30" s="24"/>
    </row>
    <row r="31" spans="3:3" s="23" customFormat="1" x14ac:dyDescent="0.15">
      <c r="C31" s="24"/>
    </row>
    <row r="32" spans="3:3" s="23" customFormat="1" x14ac:dyDescent="0.15">
      <c r="C32" s="24"/>
    </row>
    <row r="33" spans="3:3" s="23" customFormat="1" x14ac:dyDescent="0.15">
      <c r="C33" s="24"/>
    </row>
    <row r="34" spans="3:3" s="23" customFormat="1" x14ac:dyDescent="0.15">
      <c r="C34" s="24"/>
    </row>
    <row r="35" spans="3:3" s="23" customFormat="1" x14ac:dyDescent="0.15">
      <c r="C35" s="24"/>
    </row>
    <row r="36" spans="3:3" s="23" customFormat="1" x14ac:dyDescent="0.15">
      <c r="C36" s="24"/>
    </row>
  </sheetData>
  <hyperlinks>
    <hyperlink ref="A1" location="Sommaire!A1" display="Retour au sommaire" xr:uid="{00000000-0004-0000-2000-000000000000}"/>
  </hyperlinks>
  <pageMargins left="0.75" right="0.75" top="1" bottom="1" header="0.5" footer="0.5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56"/>
  <sheetViews>
    <sheetView zoomScale="85" zoomScaleNormal="85" zoomScaleSheetLayoutView="85" workbookViewId="0">
      <selection activeCell="A44" sqref="A44"/>
    </sheetView>
  </sheetViews>
  <sheetFormatPr baseColWidth="10" defaultColWidth="9" defaultRowHeight="13" x14ac:dyDescent="0.15"/>
  <cols>
    <col min="1" max="1" width="17.83203125" style="2" customWidth="1"/>
    <col min="2" max="2" width="8.1640625" style="2" bestFit="1" customWidth="1"/>
    <col min="3" max="3" width="40.83203125" style="2" customWidth="1"/>
    <col min="4" max="4" width="12.83203125" style="2" customWidth="1"/>
    <col min="5" max="5" width="30.83203125" style="14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x14ac:dyDescent="0.15">
      <c r="A3" s="28" t="s">
        <v>414</v>
      </c>
      <c r="E3" s="24"/>
    </row>
    <row r="4" spans="1:5" s="23" customFormat="1" ht="14" thickBot="1" x14ac:dyDescent="0.2">
      <c r="A4" s="28" t="s">
        <v>385</v>
      </c>
      <c r="E4" s="24"/>
    </row>
    <row r="5" spans="1:5" s="23" customFormat="1" ht="14" thickBot="1" x14ac:dyDescent="0.2">
      <c r="D5" s="72" t="s">
        <v>302</v>
      </c>
    </row>
    <row r="6" spans="1:5" s="23" customFormat="1" x14ac:dyDescent="0.15">
      <c r="A6" s="411" t="s">
        <v>11</v>
      </c>
      <c r="B6" s="433" t="s">
        <v>166</v>
      </c>
      <c r="C6" s="63" t="s">
        <v>171</v>
      </c>
      <c r="D6" s="182">
        <v>17</v>
      </c>
    </row>
    <row r="7" spans="1:5" s="23" customFormat="1" x14ac:dyDescent="0.15">
      <c r="A7" s="417"/>
      <c r="B7" s="434"/>
      <c r="C7" s="3" t="s">
        <v>172</v>
      </c>
      <c r="D7" s="157">
        <v>14.2</v>
      </c>
    </row>
    <row r="8" spans="1:5" s="23" customFormat="1" x14ac:dyDescent="0.15">
      <c r="A8" s="417"/>
      <c r="B8" s="434"/>
      <c r="C8" s="3" t="s">
        <v>173</v>
      </c>
      <c r="D8" s="157">
        <v>19.3</v>
      </c>
    </row>
    <row r="9" spans="1:5" s="23" customFormat="1" ht="14" thickBot="1" x14ac:dyDescent="0.2">
      <c r="A9" s="417"/>
      <c r="B9" s="435"/>
      <c r="C9" s="66" t="s">
        <v>174</v>
      </c>
      <c r="D9" s="158">
        <v>49.4</v>
      </c>
    </row>
    <row r="10" spans="1:5" s="23" customFormat="1" x14ac:dyDescent="0.15">
      <c r="A10" s="417"/>
      <c r="B10" s="433" t="s">
        <v>164</v>
      </c>
      <c r="C10" s="63" t="s">
        <v>171</v>
      </c>
      <c r="D10" s="182">
        <v>3.5</v>
      </c>
    </row>
    <row r="11" spans="1:5" s="23" customFormat="1" x14ac:dyDescent="0.15">
      <c r="A11" s="417"/>
      <c r="B11" s="434"/>
      <c r="C11" s="3" t="s">
        <v>172</v>
      </c>
      <c r="D11" s="157">
        <v>13</v>
      </c>
    </row>
    <row r="12" spans="1:5" s="23" customFormat="1" x14ac:dyDescent="0.15">
      <c r="A12" s="417"/>
      <c r="B12" s="434"/>
      <c r="C12" s="3" t="s">
        <v>173</v>
      </c>
      <c r="D12" s="157">
        <v>13.9</v>
      </c>
    </row>
    <row r="13" spans="1:5" s="23" customFormat="1" ht="14" thickBot="1" x14ac:dyDescent="0.2">
      <c r="A13" s="417"/>
      <c r="B13" s="435"/>
      <c r="C13" s="66" t="s">
        <v>174</v>
      </c>
      <c r="D13" s="158">
        <v>69.599999999999994</v>
      </c>
    </row>
    <row r="14" spans="1:5" s="23" customFormat="1" x14ac:dyDescent="0.15">
      <c r="A14" s="417"/>
      <c r="B14" s="433" t="s">
        <v>130</v>
      </c>
      <c r="C14" s="63" t="s">
        <v>171</v>
      </c>
      <c r="D14" s="182">
        <v>11.683848797250858</v>
      </c>
    </row>
    <row r="15" spans="1:5" s="23" customFormat="1" x14ac:dyDescent="0.15">
      <c r="A15" s="417"/>
      <c r="B15" s="434"/>
      <c r="C15" s="3" t="s">
        <v>172</v>
      </c>
      <c r="D15" s="157">
        <v>13.745704467353953</v>
      </c>
    </row>
    <row r="16" spans="1:5" s="23" customFormat="1" x14ac:dyDescent="0.15">
      <c r="A16" s="417"/>
      <c r="B16" s="434"/>
      <c r="C16" s="3" t="s">
        <v>173</v>
      </c>
      <c r="D16" s="157">
        <v>17.182130584192439</v>
      </c>
    </row>
    <row r="17" spans="1:4" s="23" customFormat="1" ht="14" thickBot="1" x14ac:dyDescent="0.2">
      <c r="A17" s="418"/>
      <c r="B17" s="435"/>
      <c r="C17" s="66" t="s">
        <v>174</v>
      </c>
      <c r="D17" s="158">
        <v>57.388316151202744</v>
      </c>
    </row>
    <row r="18" spans="1:4" s="23" customFormat="1" x14ac:dyDescent="0.15">
      <c r="A18" s="411" t="s">
        <v>139</v>
      </c>
      <c r="B18" s="433" t="s">
        <v>166</v>
      </c>
      <c r="C18" s="63" t="s">
        <v>171</v>
      </c>
      <c r="D18" s="182">
        <v>16.3</v>
      </c>
    </row>
    <row r="19" spans="1:4" s="23" customFormat="1" x14ac:dyDescent="0.15">
      <c r="A19" s="417"/>
      <c r="B19" s="434"/>
      <c r="C19" s="3" t="s">
        <v>172</v>
      </c>
      <c r="D19" s="157">
        <v>18.899999999999999</v>
      </c>
    </row>
    <row r="20" spans="1:4" s="23" customFormat="1" x14ac:dyDescent="0.15">
      <c r="A20" s="417"/>
      <c r="B20" s="434"/>
      <c r="C20" s="3" t="s">
        <v>173</v>
      </c>
      <c r="D20" s="157">
        <v>11.1</v>
      </c>
    </row>
    <row r="21" spans="1:4" s="23" customFormat="1" ht="14" thickBot="1" x14ac:dyDescent="0.2">
      <c r="A21" s="417"/>
      <c r="B21" s="435"/>
      <c r="C21" s="66" t="s">
        <v>174</v>
      </c>
      <c r="D21" s="158">
        <v>53.7</v>
      </c>
    </row>
    <row r="22" spans="1:4" s="23" customFormat="1" x14ac:dyDescent="0.15">
      <c r="A22" s="417"/>
      <c r="B22" s="433" t="s">
        <v>164</v>
      </c>
      <c r="C22" s="63" t="s">
        <v>171</v>
      </c>
      <c r="D22" s="182">
        <v>12</v>
      </c>
    </row>
    <row r="23" spans="1:4" s="23" customFormat="1" x14ac:dyDescent="0.15">
      <c r="A23" s="417"/>
      <c r="B23" s="434"/>
      <c r="C23" s="3" t="s">
        <v>172</v>
      </c>
      <c r="D23" s="157">
        <v>10.9</v>
      </c>
    </row>
    <row r="24" spans="1:4" s="23" customFormat="1" x14ac:dyDescent="0.15">
      <c r="A24" s="417"/>
      <c r="B24" s="434"/>
      <c r="C24" s="3" t="s">
        <v>173</v>
      </c>
      <c r="D24" s="157">
        <v>16.8</v>
      </c>
    </row>
    <row r="25" spans="1:4" s="23" customFormat="1" ht="14" thickBot="1" x14ac:dyDescent="0.2">
      <c r="A25" s="417"/>
      <c r="B25" s="435"/>
      <c r="C25" s="66" t="s">
        <v>174</v>
      </c>
      <c r="D25" s="158">
        <v>60.3</v>
      </c>
    </row>
    <row r="26" spans="1:4" s="23" customFormat="1" x14ac:dyDescent="0.15">
      <c r="A26" s="417"/>
      <c r="B26" s="433" t="s">
        <v>130</v>
      </c>
      <c r="C26" s="63" t="s">
        <v>171</v>
      </c>
      <c r="D26" s="182">
        <v>13.283674736188702</v>
      </c>
    </row>
    <row r="27" spans="1:4" s="23" customFormat="1" x14ac:dyDescent="0.15">
      <c r="A27" s="417"/>
      <c r="B27" s="434"/>
      <c r="C27" s="3" t="s">
        <v>172</v>
      </c>
      <c r="D27" s="157">
        <v>13.345747982619491</v>
      </c>
    </row>
    <row r="28" spans="1:4" s="23" customFormat="1" x14ac:dyDescent="0.15">
      <c r="A28" s="417"/>
      <c r="B28" s="434"/>
      <c r="C28" s="3" t="s">
        <v>173</v>
      </c>
      <c r="D28" s="157">
        <v>15.083798882681565</v>
      </c>
    </row>
    <row r="29" spans="1:4" s="23" customFormat="1" ht="14" thickBot="1" x14ac:dyDescent="0.2">
      <c r="A29" s="418"/>
      <c r="B29" s="435"/>
      <c r="C29" s="66" t="s">
        <v>174</v>
      </c>
      <c r="D29" s="158">
        <v>58.286778398510243</v>
      </c>
    </row>
    <row r="30" spans="1:4" s="23" customFormat="1" x14ac:dyDescent="0.15">
      <c r="A30" s="411" t="s">
        <v>323</v>
      </c>
      <c r="B30" s="433" t="s">
        <v>166</v>
      </c>
      <c r="C30" s="63" t="s">
        <v>171</v>
      </c>
      <c r="D30" s="182">
        <v>16.465256797583081</v>
      </c>
    </row>
    <row r="31" spans="1:4" s="23" customFormat="1" x14ac:dyDescent="0.15">
      <c r="A31" s="417"/>
      <c r="B31" s="434"/>
      <c r="C31" s="3" t="s">
        <v>172</v>
      </c>
      <c r="D31" s="157">
        <v>17.673716012084594</v>
      </c>
    </row>
    <row r="32" spans="1:4" s="23" customFormat="1" x14ac:dyDescent="0.15">
      <c r="A32" s="417"/>
      <c r="B32" s="434"/>
      <c r="C32" s="3" t="s">
        <v>173</v>
      </c>
      <c r="D32" s="157">
        <v>13.293051359516618</v>
      </c>
    </row>
    <row r="33" spans="1:5" s="23" customFormat="1" ht="14" thickBot="1" x14ac:dyDescent="0.2">
      <c r="A33" s="417"/>
      <c r="B33" s="435"/>
      <c r="C33" s="66" t="s">
        <v>174</v>
      </c>
      <c r="D33" s="158">
        <v>52.567975830815705</v>
      </c>
    </row>
    <row r="34" spans="1:5" s="23" customFormat="1" x14ac:dyDescent="0.15">
      <c r="A34" s="417"/>
      <c r="B34" s="433" t="s">
        <v>164</v>
      </c>
      <c r="C34" s="63" t="s">
        <v>171</v>
      </c>
      <c r="D34" s="40">
        <v>11.209677419354838</v>
      </c>
    </row>
    <row r="35" spans="1:5" s="23" customFormat="1" x14ac:dyDescent="0.15">
      <c r="A35" s="417"/>
      <c r="B35" s="434"/>
      <c r="C35" s="3" t="s">
        <v>172</v>
      </c>
      <c r="D35" s="25">
        <v>11.129032258064516</v>
      </c>
    </row>
    <row r="36" spans="1:5" s="23" customFormat="1" x14ac:dyDescent="0.15">
      <c r="A36" s="417"/>
      <c r="B36" s="434"/>
      <c r="C36" s="3" t="s">
        <v>173</v>
      </c>
      <c r="D36" s="25">
        <v>16.532258064516128</v>
      </c>
    </row>
    <row r="37" spans="1:5" s="23" customFormat="1" ht="14" thickBot="1" x14ac:dyDescent="0.2">
      <c r="A37" s="417"/>
      <c r="B37" s="435"/>
      <c r="C37" s="66" t="s">
        <v>174</v>
      </c>
      <c r="D37" s="41">
        <v>61.12903225806452</v>
      </c>
    </row>
    <row r="38" spans="1:5" s="23" customFormat="1" x14ac:dyDescent="0.15">
      <c r="A38" s="417"/>
      <c r="B38" s="433" t="s">
        <v>130</v>
      </c>
      <c r="C38" s="63" t="s">
        <v>171</v>
      </c>
      <c r="D38" s="40">
        <v>13.038906414300735</v>
      </c>
    </row>
    <row r="39" spans="1:5" s="23" customFormat="1" x14ac:dyDescent="0.15">
      <c r="A39" s="417"/>
      <c r="B39" s="434"/>
      <c r="C39" s="3" t="s">
        <v>172</v>
      </c>
      <c r="D39" s="25">
        <v>13.406940063091483</v>
      </c>
    </row>
    <row r="40" spans="1:5" s="23" customFormat="1" x14ac:dyDescent="0.15">
      <c r="A40" s="417"/>
      <c r="B40" s="434"/>
      <c r="C40" s="3" t="s">
        <v>173</v>
      </c>
      <c r="D40" s="25">
        <v>15.404837013669823</v>
      </c>
    </row>
    <row r="41" spans="1:5" s="23" customFormat="1" ht="14" thickBot="1" x14ac:dyDescent="0.2">
      <c r="A41" s="418"/>
      <c r="B41" s="435"/>
      <c r="C41" s="66" t="s">
        <v>174</v>
      </c>
      <c r="D41" s="41">
        <v>58.149316508937964</v>
      </c>
    </row>
    <row r="42" spans="1:5" s="23" customFormat="1" x14ac:dyDescent="0.15">
      <c r="A42" s="156" t="s">
        <v>486</v>
      </c>
      <c r="E42" s="24"/>
    </row>
    <row r="43" spans="1:5" s="23" customFormat="1" x14ac:dyDescent="0.15">
      <c r="A43" s="156" t="s">
        <v>437</v>
      </c>
      <c r="E43" s="24"/>
    </row>
    <row r="44" spans="1:5" s="23" customFormat="1" x14ac:dyDescent="0.15">
      <c r="A44" s="42" t="s">
        <v>476</v>
      </c>
      <c r="E44" s="24"/>
    </row>
    <row r="45" spans="1:5" s="23" customFormat="1" x14ac:dyDescent="0.15">
      <c r="E45" s="24"/>
    </row>
    <row r="46" spans="1:5" s="23" customFormat="1" x14ac:dyDescent="0.15">
      <c r="E46" s="24"/>
    </row>
    <row r="47" spans="1:5" s="23" customFormat="1" x14ac:dyDescent="0.15">
      <c r="E47" s="24"/>
    </row>
    <row r="48" spans="1:5" s="23" customFormat="1" x14ac:dyDescent="0.15">
      <c r="E48" s="24"/>
    </row>
    <row r="49" spans="5:5" s="23" customFormat="1" x14ac:dyDescent="0.15">
      <c r="E49" s="24"/>
    </row>
    <row r="50" spans="5:5" s="23" customFormat="1" x14ac:dyDescent="0.15">
      <c r="E50" s="24"/>
    </row>
    <row r="51" spans="5:5" s="23" customFormat="1" x14ac:dyDescent="0.15">
      <c r="E51" s="24"/>
    </row>
    <row r="52" spans="5:5" s="23" customFormat="1" x14ac:dyDescent="0.15">
      <c r="E52" s="24"/>
    </row>
    <row r="53" spans="5:5" s="23" customFormat="1" x14ac:dyDescent="0.15">
      <c r="E53" s="24"/>
    </row>
    <row r="54" spans="5:5" s="23" customFormat="1" x14ac:dyDescent="0.15">
      <c r="E54" s="24"/>
    </row>
    <row r="55" spans="5:5" s="23" customFormat="1" x14ac:dyDescent="0.15">
      <c r="E55" s="24"/>
    </row>
    <row r="56" spans="5:5" s="23" customFormat="1" x14ac:dyDescent="0.15">
      <c r="E56" s="24"/>
    </row>
  </sheetData>
  <mergeCells count="12">
    <mergeCell ref="A30:A41"/>
    <mergeCell ref="B30:B33"/>
    <mergeCell ref="B34:B37"/>
    <mergeCell ref="B38:B41"/>
    <mergeCell ref="B6:B9"/>
    <mergeCell ref="B10:B13"/>
    <mergeCell ref="B14:B17"/>
    <mergeCell ref="B18:B21"/>
    <mergeCell ref="A6:A17"/>
    <mergeCell ref="A18:A29"/>
    <mergeCell ref="B22:B25"/>
    <mergeCell ref="B26:B29"/>
  </mergeCells>
  <hyperlinks>
    <hyperlink ref="A1" location="Sommaire!A1" display="Retour au sommaire" xr:uid="{00000000-0004-0000-2100-000000000000}"/>
  </hyperlinks>
  <pageMargins left="0.75" right="0.75" top="1" bottom="1" header="0.5" footer="0.5"/>
  <pageSetup paperSize="9" scale="8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55"/>
  <sheetViews>
    <sheetView topLeftCell="A27" zoomScale="85" zoomScaleNormal="85" zoomScaleSheetLayoutView="85" workbookViewId="0">
      <selection activeCell="A43" sqref="A43"/>
    </sheetView>
  </sheetViews>
  <sheetFormatPr baseColWidth="10" defaultColWidth="9" defaultRowHeight="13" x14ac:dyDescent="0.15"/>
  <cols>
    <col min="1" max="1" width="17.83203125" style="2" customWidth="1"/>
    <col min="2" max="2" width="15.83203125" style="2" customWidth="1"/>
    <col min="3" max="3" width="40.83203125" style="2" customWidth="1"/>
    <col min="4" max="4" width="12.83203125" style="2" customWidth="1"/>
    <col min="5" max="5" width="30.83203125" style="2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415</v>
      </c>
    </row>
    <row r="4" spans="1:5" s="23" customFormat="1" ht="14" thickBot="1" x14ac:dyDescent="0.2">
      <c r="D4" s="72" t="s">
        <v>302</v>
      </c>
    </row>
    <row r="5" spans="1:5" s="23" customFormat="1" x14ac:dyDescent="0.15">
      <c r="A5" s="411" t="s">
        <v>11</v>
      </c>
      <c r="B5" s="433" t="s">
        <v>166</v>
      </c>
      <c r="C5" s="63" t="s">
        <v>171</v>
      </c>
      <c r="D5" s="40">
        <v>65</v>
      </c>
    </row>
    <row r="6" spans="1:5" s="23" customFormat="1" x14ac:dyDescent="0.15">
      <c r="A6" s="417"/>
      <c r="B6" s="434"/>
      <c r="C6" s="3" t="s">
        <v>172</v>
      </c>
      <c r="D6" s="27">
        <v>24.2</v>
      </c>
    </row>
    <row r="7" spans="1:5" s="23" customFormat="1" x14ac:dyDescent="0.15">
      <c r="A7" s="417"/>
      <c r="B7" s="434"/>
      <c r="C7" s="3" t="s">
        <v>173</v>
      </c>
      <c r="D7" s="27">
        <v>10.8</v>
      </c>
    </row>
    <row r="8" spans="1:5" s="23" customFormat="1" ht="14" thickBot="1" x14ac:dyDescent="0.2">
      <c r="A8" s="417"/>
      <c r="B8" s="435"/>
      <c r="C8" s="66" t="s">
        <v>174</v>
      </c>
      <c r="D8" s="183" t="s">
        <v>194</v>
      </c>
    </row>
    <row r="9" spans="1:5" s="23" customFormat="1" x14ac:dyDescent="0.15">
      <c r="A9" s="417"/>
      <c r="B9" s="433" t="s">
        <v>164</v>
      </c>
      <c r="C9" s="63" t="s">
        <v>171</v>
      </c>
      <c r="D9" s="70">
        <v>63.4</v>
      </c>
    </row>
    <row r="10" spans="1:5" s="23" customFormat="1" x14ac:dyDescent="0.15">
      <c r="A10" s="417"/>
      <c r="B10" s="434"/>
      <c r="C10" s="3" t="s">
        <v>172</v>
      </c>
      <c r="D10" s="27">
        <v>25.8</v>
      </c>
    </row>
    <row r="11" spans="1:5" s="23" customFormat="1" x14ac:dyDescent="0.15">
      <c r="A11" s="417"/>
      <c r="B11" s="434"/>
      <c r="C11" s="3" t="s">
        <v>173</v>
      </c>
      <c r="D11" s="27">
        <v>10.8</v>
      </c>
    </row>
    <row r="12" spans="1:5" s="23" customFormat="1" ht="14" thickBot="1" x14ac:dyDescent="0.2">
      <c r="A12" s="417"/>
      <c r="B12" s="435"/>
      <c r="C12" s="66" t="s">
        <v>174</v>
      </c>
      <c r="D12" s="183" t="s">
        <v>194</v>
      </c>
    </row>
    <row r="13" spans="1:5" s="23" customFormat="1" x14ac:dyDescent="0.15">
      <c r="A13" s="417"/>
      <c r="B13" s="433" t="s">
        <v>130</v>
      </c>
      <c r="C13" s="63" t="s">
        <v>171</v>
      </c>
      <c r="D13" s="182">
        <v>64.400000000000006</v>
      </c>
    </row>
    <row r="14" spans="1:5" s="23" customFormat="1" x14ac:dyDescent="0.15">
      <c r="A14" s="417"/>
      <c r="B14" s="434"/>
      <c r="C14" s="3" t="s">
        <v>172</v>
      </c>
      <c r="D14" s="157">
        <v>24.8</v>
      </c>
    </row>
    <row r="15" spans="1:5" s="23" customFormat="1" x14ac:dyDescent="0.15">
      <c r="A15" s="417"/>
      <c r="B15" s="434"/>
      <c r="C15" s="3" t="s">
        <v>173</v>
      </c>
      <c r="D15" s="157">
        <v>10.8</v>
      </c>
    </row>
    <row r="16" spans="1:5" s="23" customFormat="1" ht="14" thickBot="1" x14ac:dyDescent="0.2">
      <c r="A16" s="418"/>
      <c r="B16" s="435"/>
      <c r="C16" s="66" t="s">
        <v>174</v>
      </c>
      <c r="D16" s="183" t="s">
        <v>194</v>
      </c>
    </row>
    <row r="17" spans="1:4" s="23" customFormat="1" x14ac:dyDescent="0.15">
      <c r="A17" s="411" t="s">
        <v>139</v>
      </c>
      <c r="B17" s="433" t="s">
        <v>166</v>
      </c>
      <c r="C17" s="63" t="s">
        <v>171</v>
      </c>
      <c r="D17" s="70">
        <v>68.099999999999994</v>
      </c>
    </row>
    <row r="18" spans="1:4" s="23" customFormat="1" x14ac:dyDescent="0.15">
      <c r="A18" s="417"/>
      <c r="B18" s="434"/>
      <c r="C18" s="3" t="s">
        <v>172</v>
      </c>
      <c r="D18" s="27">
        <v>21.4</v>
      </c>
    </row>
    <row r="19" spans="1:4" s="23" customFormat="1" x14ac:dyDescent="0.15">
      <c r="A19" s="417"/>
      <c r="B19" s="434"/>
      <c r="C19" s="3" t="s">
        <v>173</v>
      </c>
      <c r="D19" s="27">
        <v>10.5</v>
      </c>
    </row>
    <row r="20" spans="1:4" s="23" customFormat="1" ht="14" thickBot="1" x14ac:dyDescent="0.2">
      <c r="A20" s="417"/>
      <c r="B20" s="435"/>
      <c r="C20" s="66" t="s">
        <v>174</v>
      </c>
      <c r="D20" s="183" t="s">
        <v>194</v>
      </c>
    </row>
    <row r="21" spans="1:4" s="23" customFormat="1" x14ac:dyDescent="0.15">
      <c r="A21" s="417"/>
      <c r="B21" s="433" t="s">
        <v>164</v>
      </c>
      <c r="C21" s="63" t="s">
        <v>171</v>
      </c>
      <c r="D21" s="347" t="s">
        <v>477</v>
      </c>
    </row>
    <row r="22" spans="1:4" s="23" customFormat="1" x14ac:dyDescent="0.15">
      <c r="A22" s="417"/>
      <c r="B22" s="434"/>
      <c r="C22" s="3" t="s">
        <v>172</v>
      </c>
      <c r="D22" s="27">
        <v>19.600000000000001</v>
      </c>
    </row>
    <row r="23" spans="1:4" s="23" customFormat="1" x14ac:dyDescent="0.15">
      <c r="A23" s="417"/>
      <c r="B23" s="434"/>
      <c r="C23" s="3" t="s">
        <v>173</v>
      </c>
      <c r="D23" s="27">
        <v>9.3000000000000007</v>
      </c>
    </row>
    <row r="24" spans="1:4" s="23" customFormat="1" ht="14" thickBot="1" x14ac:dyDescent="0.2">
      <c r="A24" s="417"/>
      <c r="B24" s="435"/>
      <c r="C24" s="66" t="s">
        <v>174</v>
      </c>
      <c r="D24" s="183" t="s">
        <v>194</v>
      </c>
    </row>
    <row r="25" spans="1:4" s="23" customFormat="1" x14ac:dyDescent="0.15">
      <c r="A25" s="417"/>
      <c r="B25" s="433" t="s">
        <v>130</v>
      </c>
      <c r="C25" s="63" t="s">
        <v>171</v>
      </c>
      <c r="D25" s="182">
        <v>70.115774240231545</v>
      </c>
    </row>
    <row r="26" spans="1:4" s="23" customFormat="1" x14ac:dyDescent="0.15">
      <c r="A26" s="417"/>
      <c r="B26" s="434"/>
      <c r="C26" s="3" t="s">
        <v>172</v>
      </c>
      <c r="D26" s="157">
        <v>20.188133140376266</v>
      </c>
    </row>
    <row r="27" spans="1:4" s="23" customFormat="1" x14ac:dyDescent="0.15">
      <c r="A27" s="417"/>
      <c r="B27" s="434"/>
      <c r="C27" s="3" t="s">
        <v>173</v>
      </c>
      <c r="D27" s="157">
        <v>9.6960926193921857</v>
      </c>
    </row>
    <row r="28" spans="1:4" s="23" customFormat="1" ht="14" thickBot="1" x14ac:dyDescent="0.2">
      <c r="A28" s="418"/>
      <c r="B28" s="435"/>
      <c r="C28" s="66" t="s">
        <v>174</v>
      </c>
      <c r="D28" s="183" t="s">
        <v>194</v>
      </c>
    </row>
    <row r="29" spans="1:4" s="23" customFormat="1" x14ac:dyDescent="0.15">
      <c r="A29" s="411" t="s">
        <v>323</v>
      </c>
      <c r="B29" s="433" t="s">
        <v>166</v>
      </c>
      <c r="C29" s="63" t="s">
        <v>171</v>
      </c>
      <c r="D29" s="182">
        <v>67.291311754684841</v>
      </c>
    </row>
    <row r="30" spans="1:4" s="23" customFormat="1" x14ac:dyDescent="0.15">
      <c r="A30" s="417"/>
      <c r="B30" s="434"/>
      <c r="C30" s="3" t="s">
        <v>172</v>
      </c>
      <c r="D30" s="157">
        <v>22.14650766609881</v>
      </c>
    </row>
    <row r="31" spans="1:4" s="23" customFormat="1" x14ac:dyDescent="0.15">
      <c r="A31" s="417"/>
      <c r="B31" s="434"/>
      <c r="C31" s="3" t="s">
        <v>173</v>
      </c>
      <c r="D31" s="157">
        <v>10.562180579216355</v>
      </c>
    </row>
    <row r="32" spans="1:4" s="23" customFormat="1" ht="14" thickBot="1" x14ac:dyDescent="0.2">
      <c r="A32" s="417"/>
      <c r="B32" s="435"/>
      <c r="C32" s="66" t="s">
        <v>174</v>
      </c>
      <c r="D32" s="183" t="s">
        <v>194</v>
      </c>
    </row>
    <row r="33" spans="1:4" s="23" customFormat="1" x14ac:dyDescent="0.15">
      <c r="A33" s="417"/>
      <c r="B33" s="433" t="s">
        <v>164</v>
      </c>
      <c r="C33" s="63" t="s">
        <v>171</v>
      </c>
      <c r="D33" s="40">
        <v>70.334928229665067</v>
      </c>
    </row>
    <row r="34" spans="1:4" s="23" customFormat="1" x14ac:dyDescent="0.15">
      <c r="A34" s="417"/>
      <c r="B34" s="434"/>
      <c r="C34" s="3" t="s">
        <v>172</v>
      </c>
      <c r="D34" s="25">
        <v>20.191387559808614</v>
      </c>
    </row>
    <row r="35" spans="1:4" s="23" customFormat="1" x14ac:dyDescent="0.15">
      <c r="A35" s="417"/>
      <c r="B35" s="434"/>
      <c r="C35" s="3" t="s">
        <v>173</v>
      </c>
      <c r="D35" s="25">
        <v>9.4736842105263168</v>
      </c>
    </row>
    <row r="36" spans="1:4" s="23" customFormat="1" ht="14" thickBot="1" x14ac:dyDescent="0.2">
      <c r="A36" s="417"/>
      <c r="B36" s="435"/>
      <c r="C36" s="66" t="s">
        <v>174</v>
      </c>
      <c r="D36" s="183" t="s">
        <v>194</v>
      </c>
    </row>
    <row r="37" spans="1:4" s="23" customFormat="1" x14ac:dyDescent="0.15">
      <c r="A37" s="417"/>
      <c r="B37" s="433" t="s">
        <v>130</v>
      </c>
      <c r="C37" s="63" t="s">
        <v>171</v>
      </c>
      <c r="D37" s="40">
        <v>69.240196078431367</v>
      </c>
    </row>
    <row r="38" spans="1:4" s="23" customFormat="1" x14ac:dyDescent="0.15">
      <c r="A38" s="417"/>
      <c r="B38" s="434"/>
      <c r="C38" s="3" t="s">
        <v>172</v>
      </c>
      <c r="D38" s="25">
        <v>20.894607843137255</v>
      </c>
    </row>
    <row r="39" spans="1:4" s="23" customFormat="1" x14ac:dyDescent="0.15">
      <c r="A39" s="417"/>
      <c r="B39" s="434"/>
      <c r="C39" s="3" t="s">
        <v>173</v>
      </c>
      <c r="D39" s="25">
        <v>9.8651960784313726</v>
      </c>
    </row>
    <row r="40" spans="1:4" s="23" customFormat="1" ht="14" thickBot="1" x14ac:dyDescent="0.2">
      <c r="A40" s="418"/>
      <c r="B40" s="435"/>
      <c r="C40" s="66" t="s">
        <v>174</v>
      </c>
      <c r="D40" s="183" t="s">
        <v>194</v>
      </c>
    </row>
    <row r="41" spans="1:4" s="23" customFormat="1" x14ac:dyDescent="0.15">
      <c r="A41" s="156" t="s">
        <v>486</v>
      </c>
    </row>
    <row r="42" spans="1:4" s="23" customFormat="1" x14ac:dyDescent="0.15">
      <c r="A42" s="156" t="s">
        <v>437</v>
      </c>
    </row>
    <row r="43" spans="1:4" s="23" customFormat="1" x14ac:dyDescent="0.15">
      <c r="A43" s="42" t="s">
        <v>478</v>
      </c>
    </row>
    <row r="44" spans="1:4" s="23" customFormat="1" x14ac:dyDescent="0.15">
      <c r="A44" s="23" t="s">
        <v>177</v>
      </c>
    </row>
    <row r="45" spans="1:4" s="23" customFormat="1" x14ac:dyDescent="0.15"/>
    <row r="46" spans="1:4" s="23" customFormat="1" x14ac:dyDescent="0.15"/>
    <row r="47" spans="1:4" s="23" customFormat="1" x14ac:dyDescent="0.15"/>
    <row r="48" spans="1:4" s="23" customFormat="1" x14ac:dyDescent="0.15"/>
    <row r="49" s="23" customFormat="1" x14ac:dyDescent="0.15"/>
    <row r="50" s="23" customFormat="1" x14ac:dyDescent="0.15"/>
    <row r="51" s="23" customFormat="1" x14ac:dyDescent="0.15"/>
    <row r="52" s="23" customFormat="1" x14ac:dyDescent="0.15"/>
    <row r="53" s="23" customFormat="1" x14ac:dyDescent="0.15"/>
    <row r="54" s="23" customFormat="1" x14ac:dyDescent="0.15"/>
    <row r="55" s="23" customFormat="1" x14ac:dyDescent="0.15"/>
  </sheetData>
  <mergeCells count="12">
    <mergeCell ref="A29:A40"/>
    <mergeCell ref="B29:B32"/>
    <mergeCell ref="B33:B36"/>
    <mergeCell ref="B37:B40"/>
    <mergeCell ref="B5:B8"/>
    <mergeCell ref="B9:B12"/>
    <mergeCell ref="B13:B16"/>
    <mergeCell ref="B17:B20"/>
    <mergeCell ref="A5:A16"/>
    <mergeCell ref="A17:A28"/>
    <mergeCell ref="B21:B24"/>
    <mergeCell ref="B25:B28"/>
  </mergeCells>
  <hyperlinks>
    <hyperlink ref="A1" location="Sommaire!A1" display="Retour au sommaire" xr:uid="{00000000-0004-0000-2200-000000000000}"/>
  </hyperlinks>
  <pageMargins left="0.75" right="0.75" top="1" bottom="1" header="0.5" footer="0.5"/>
  <pageSetup paperSize="9" scale="8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36"/>
  <sheetViews>
    <sheetView zoomScale="85" zoomScaleNormal="85" zoomScaleSheetLayoutView="85" workbookViewId="0">
      <selection activeCell="A11" sqref="A11"/>
    </sheetView>
  </sheetViews>
  <sheetFormatPr baseColWidth="10" defaultColWidth="9" defaultRowHeight="13" x14ac:dyDescent="0.15"/>
  <cols>
    <col min="1" max="1" width="17.83203125" style="2" customWidth="1"/>
    <col min="2" max="2" width="12.83203125" style="2" customWidth="1"/>
    <col min="3" max="3" width="29.83203125" style="14" customWidth="1"/>
    <col min="4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x14ac:dyDescent="0.15">
      <c r="A3" s="28" t="s">
        <v>427</v>
      </c>
      <c r="C3" s="24"/>
    </row>
    <row r="4" spans="1:5" s="23" customFormat="1" ht="14" thickBot="1" x14ac:dyDescent="0.2">
      <c r="A4" s="28" t="s">
        <v>386</v>
      </c>
      <c r="C4" s="24"/>
    </row>
    <row r="5" spans="1:5" s="23" customFormat="1" ht="14" thickBot="1" x14ac:dyDescent="0.2">
      <c r="B5" s="55" t="s">
        <v>302</v>
      </c>
    </row>
    <row r="6" spans="1:5" s="23" customFormat="1" ht="14" thickBot="1" x14ac:dyDescent="0.2">
      <c r="A6" s="68" t="s">
        <v>11</v>
      </c>
      <c r="B6" s="94">
        <v>84.1</v>
      </c>
    </row>
    <row r="7" spans="1:5" s="23" customFormat="1" ht="14" thickBot="1" x14ac:dyDescent="0.2">
      <c r="A7" s="68" t="s">
        <v>139</v>
      </c>
      <c r="B7" s="60">
        <v>87.5</v>
      </c>
    </row>
    <row r="8" spans="1:5" s="23" customFormat="1" ht="14" thickBot="1" x14ac:dyDescent="0.2">
      <c r="A8" s="68" t="s">
        <v>323</v>
      </c>
      <c r="B8" s="60">
        <v>87.195671776375121</v>
      </c>
    </row>
    <row r="9" spans="1:5" s="23" customFormat="1" x14ac:dyDescent="0.15">
      <c r="A9" s="156" t="s">
        <v>485</v>
      </c>
      <c r="C9" s="24"/>
    </row>
    <row r="10" spans="1:5" s="23" customFormat="1" x14ac:dyDescent="0.15">
      <c r="A10" s="156" t="s">
        <v>437</v>
      </c>
      <c r="C10" s="24"/>
    </row>
    <row r="11" spans="1:5" s="23" customFormat="1" x14ac:dyDescent="0.15">
      <c r="A11" s="42" t="s">
        <v>479</v>
      </c>
      <c r="C11" s="24"/>
    </row>
    <row r="12" spans="1:5" s="23" customFormat="1" x14ac:dyDescent="0.15">
      <c r="C12" s="24"/>
    </row>
    <row r="13" spans="1:5" s="23" customFormat="1" x14ac:dyDescent="0.15">
      <c r="C13" s="24"/>
    </row>
    <row r="14" spans="1:5" s="23" customFormat="1" x14ac:dyDescent="0.15">
      <c r="C14" s="24"/>
    </row>
    <row r="15" spans="1:5" s="23" customFormat="1" x14ac:dyDescent="0.15">
      <c r="C15" s="24"/>
    </row>
    <row r="16" spans="1:5" s="23" customFormat="1" x14ac:dyDescent="0.15">
      <c r="C16" s="24"/>
    </row>
    <row r="17" spans="3:3" s="23" customFormat="1" x14ac:dyDescent="0.15">
      <c r="C17" s="24"/>
    </row>
    <row r="18" spans="3:3" s="23" customFormat="1" x14ac:dyDescent="0.15">
      <c r="C18" s="24"/>
    </row>
    <row r="19" spans="3:3" s="23" customFormat="1" x14ac:dyDescent="0.15">
      <c r="C19" s="24"/>
    </row>
    <row r="20" spans="3:3" s="23" customFormat="1" x14ac:dyDescent="0.15">
      <c r="C20" s="24"/>
    </row>
    <row r="21" spans="3:3" s="23" customFormat="1" x14ac:dyDescent="0.15">
      <c r="C21" s="24"/>
    </row>
    <row r="22" spans="3:3" s="23" customFormat="1" x14ac:dyDescent="0.15">
      <c r="C22" s="24"/>
    </row>
    <row r="23" spans="3:3" s="23" customFormat="1" x14ac:dyDescent="0.15">
      <c r="C23" s="24"/>
    </row>
    <row r="24" spans="3:3" s="23" customFormat="1" x14ac:dyDescent="0.15">
      <c r="C24" s="24"/>
    </row>
    <row r="25" spans="3:3" s="23" customFormat="1" x14ac:dyDescent="0.15">
      <c r="C25" s="24"/>
    </row>
    <row r="26" spans="3:3" s="23" customFormat="1" x14ac:dyDescent="0.15">
      <c r="C26" s="24"/>
    </row>
    <row r="27" spans="3:3" s="23" customFormat="1" x14ac:dyDescent="0.15">
      <c r="C27" s="24"/>
    </row>
    <row r="28" spans="3:3" s="23" customFormat="1" x14ac:dyDescent="0.15">
      <c r="C28" s="24"/>
    </row>
    <row r="29" spans="3:3" s="23" customFormat="1" x14ac:dyDescent="0.15">
      <c r="C29" s="24"/>
    </row>
    <row r="30" spans="3:3" s="23" customFormat="1" x14ac:dyDescent="0.15">
      <c r="C30" s="24"/>
    </row>
    <row r="31" spans="3:3" s="23" customFormat="1" x14ac:dyDescent="0.15">
      <c r="C31" s="24"/>
    </row>
    <row r="32" spans="3:3" s="23" customFormat="1" x14ac:dyDescent="0.15">
      <c r="C32" s="24"/>
    </row>
    <row r="33" spans="3:3" s="23" customFormat="1" x14ac:dyDescent="0.15">
      <c r="C33" s="24"/>
    </row>
    <row r="34" spans="3:3" s="23" customFormat="1" x14ac:dyDescent="0.15">
      <c r="C34" s="24"/>
    </row>
    <row r="35" spans="3:3" s="23" customFormat="1" x14ac:dyDescent="0.15">
      <c r="C35" s="24"/>
    </row>
    <row r="36" spans="3:3" s="23" customFormat="1" x14ac:dyDescent="0.15">
      <c r="C36" s="24"/>
    </row>
  </sheetData>
  <hyperlinks>
    <hyperlink ref="A1" location="Sommaire!A1" display="Retour au sommaire" xr:uid="{00000000-0004-0000-2300-000000000000}"/>
  </hyperlinks>
  <pageMargins left="0.75" right="0.75" top="1" bottom="1" header="0.5" footer="0.5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38"/>
  <sheetViews>
    <sheetView zoomScale="85" zoomScaleNormal="85" zoomScaleSheetLayoutView="85" workbookViewId="0">
      <selection activeCell="A16" sqref="A16"/>
    </sheetView>
  </sheetViews>
  <sheetFormatPr baseColWidth="10" defaultColWidth="9" defaultRowHeight="13" x14ac:dyDescent="0.15"/>
  <cols>
    <col min="1" max="1" width="17.83203125" style="2" customWidth="1"/>
    <col min="2" max="2" width="14.6640625" style="2" customWidth="1"/>
    <col min="3" max="3" width="12.83203125" style="2" customWidth="1"/>
    <col min="4" max="4" width="22.83203125" style="14" customWidth="1"/>
    <col min="5" max="5" width="24.83203125" style="2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416</v>
      </c>
      <c r="D3" s="24"/>
    </row>
    <row r="4" spans="1:5" s="23" customFormat="1" ht="14" thickBot="1" x14ac:dyDescent="0.2">
      <c r="C4" s="61" t="s">
        <v>302</v>
      </c>
    </row>
    <row r="5" spans="1:5" s="23" customFormat="1" x14ac:dyDescent="0.15">
      <c r="A5" s="433" t="s">
        <v>11</v>
      </c>
      <c r="B5" s="63" t="s">
        <v>125</v>
      </c>
      <c r="C5" s="64">
        <v>54.6</v>
      </c>
    </row>
    <row r="6" spans="1:5" s="23" customFormat="1" x14ac:dyDescent="0.15">
      <c r="A6" s="434"/>
      <c r="B6" s="3" t="s">
        <v>179</v>
      </c>
      <c r="C6" s="65">
        <v>8.1</v>
      </c>
    </row>
    <row r="7" spans="1:5" s="23" customFormat="1" ht="14" thickBot="1" x14ac:dyDescent="0.2">
      <c r="A7" s="435"/>
      <c r="B7" s="66" t="s">
        <v>122</v>
      </c>
      <c r="C7" s="67">
        <v>37.299999999999997</v>
      </c>
    </row>
    <row r="8" spans="1:5" s="23" customFormat="1" x14ac:dyDescent="0.15">
      <c r="A8" s="433" t="s">
        <v>139</v>
      </c>
      <c r="B8" s="63" t="s">
        <v>125</v>
      </c>
      <c r="C8" s="64">
        <v>64</v>
      </c>
    </row>
    <row r="9" spans="1:5" s="23" customFormat="1" x14ac:dyDescent="0.15">
      <c r="A9" s="434" t="s">
        <v>6</v>
      </c>
      <c r="B9" s="3" t="s">
        <v>179</v>
      </c>
      <c r="C9" s="65">
        <v>5.5</v>
      </c>
    </row>
    <row r="10" spans="1:5" s="23" customFormat="1" ht="14" thickBot="1" x14ac:dyDescent="0.2">
      <c r="A10" s="435" t="s">
        <v>6</v>
      </c>
      <c r="B10" s="66" t="s">
        <v>122</v>
      </c>
      <c r="C10" s="67">
        <v>30.5</v>
      </c>
    </row>
    <row r="11" spans="1:5" s="23" customFormat="1" x14ac:dyDescent="0.15">
      <c r="A11" s="433" t="s">
        <v>323</v>
      </c>
      <c r="B11" s="63" t="s">
        <v>125</v>
      </c>
      <c r="C11" s="64">
        <v>61.488165293579179</v>
      </c>
    </row>
    <row r="12" spans="1:5" s="23" customFormat="1" x14ac:dyDescent="0.15">
      <c r="A12" s="434" t="s">
        <v>6</v>
      </c>
      <c r="B12" s="3" t="s">
        <v>179</v>
      </c>
      <c r="C12" s="65">
        <v>6.2246632666405128</v>
      </c>
    </row>
    <row r="13" spans="1:5" s="23" customFormat="1" ht="14" thickBot="1" x14ac:dyDescent="0.2">
      <c r="A13" s="435" t="s">
        <v>6</v>
      </c>
      <c r="B13" s="66" t="s">
        <v>122</v>
      </c>
      <c r="C13" s="67">
        <v>32.287171439780302</v>
      </c>
    </row>
    <row r="14" spans="1:5" s="23" customFormat="1" x14ac:dyDescent="0.15">
      <c r="A14" s="156" t="s">
        <v>486</v>
      </c>
      <c r="D14" s="24"/>
    </row>
    <row r="15" spans="1:5" s="23" customFormat="1" x14ac:dyDescent="0.15">
      <c r="A15" s="156" t="s">
        <v>437</v>
      </c>
      <c r="D15" s="24"/>
    </row>
    <row r="16" spans="1:5" s="23" customFormat="1" x14ac:dyDescent="0.15">
      <c r="A16" s="42" t="s">
        <v>480</v>
      </c>
      <c r="D16" s="24"/>
    </row>
    <row r="17" spans="4:4" s="23" customFormat="1" x14ac:dyDescent="0.15">
      <c r="D17" s="24"/>
    </row>
    <row r="18" spans="4:4" s="23" customFormat="1" x14ac:dyDescent="0.15">
      <c r="D18" s="24"/>
    </row>
    <row r="19" spans="4:4" s="23" customFormat="1" x14ac:dyDescent="0.15">
      <c r="D19" s="24"/>
    </row>
    <row r="20" spans="4:4" s="23" customFormat="1" x14ac:dyDescent="0.15">
      <c r="D20" s="24"/>
    </row>
    <row r="21" spans="4:4" s="23" customFormat="1" x14ac:dyDescent="0.15">
      <c r="D21" s="24"/>
    </row>
    <row r="22" spans="4:4" s="23" customFormat="1" x14ac:dyDescent="0.15">
      <c r="D22" s="24"/>
    </row>
    <row r="23" spans="4:4" s="23" customFormat="1" x14ac:dyDescent="0.15">
      <c r="D23" s="24"/>
    </row>
    <row r="24" spans="4:4" s="23" customFormat="1" x14ac:dyDescent="0.15">
      <c r="D24" s="24"/>
    </row>
    <row r="25" spans="4:4" s="23" customFormat="1" x14ac:dyDescent="0.15">
      <c r="D25" s="24"/>
    </row>
    <row r="26" spans="4:4" s="23" customFormat="1" x14ac:dyDescent="0.15">
      <c r="D26" s="24"/>
    </row>
    <row r="27" spans="4:4" s="23" customFormat="1" x14ac:dyDescent="0.15">
      <c r="D27" s="24"/>
    </row>
    <row r="28" spans="4:4" s="23" customFormat="1" x14ac:dyDescent="0.15">
      <c r="D28" s="24"/>
    </row>
    <row r="29" spans="4:4" s="23" customFormat="1" x14ac:dyDescent="0.15">
      <c r="D29" s="24"/>
    </row>
    <row r="30" spans="4:4" s="23" customFormat="1" x14ac:dyDescent="0.15">
      <c r="D30" s="24"/>
    </row>
    <row r="31" spans="4:4" s="23" customFormat="1" x14ac:dyDescent="0.15">
      <c r="D31" s="24"/>
    </row>
    <row r="32" spans="4:4" s="23" customFormat="1" x14ac:dyDescent="0.15">
      <c r="D32" s="24"/>
    </row>
    <row r="33" spans="4:4" s="23" customFormat="1" x14ac:dyDescent="0.15">
      <c r="D33" s="24"/>
    </row>
    <row r="34" spans="4:4" s="23" customFormat="1" x14ac:dyDescent="0.15">
      <c r="D34" s="24"/>
    </row>
    <row r="35" spans="4:4" s="23" customFormat="1" x14ac:dyDescent="0.15">
      <c r="D35" s="24"/>
    </row>
    <row r="36" spans="4:4" s="23" customFormat="1" x14ac:dyDescent="0.15">
      <c r="D36" s="24"/>
    </row>
    <row r="37" spans="4:4" s="23" customFormat="1" x14ac:dyDescent="0.15">
      <c r="D37" s="24"/>
    </row>
    <row r="38" spans="4:4" s="23" customFormat="1" x14ac:dyDescent="0.15">
      <c r="D38" s="24"/>
    </row>
  </sheetData>
  <mergeCells count="3">
    <mergeCell ref="A5:A7"/>
    <mergeCell ref="A8:A10"/>
    <mergeCell ref="A11:A13"/>
  </mergeCells>
  <hyperlinks>
    <hyperlink ref="A1" location="Sommaire!A1" display="Retour au sommaire" xr:uid="{00000000-0004-0000-2400-000000000000}"/>
  </hyperlinks>
  <pageMargins left="0.75" right="0.75" top="1" bottom="1" header="0.5" footer="0.5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36"/>
  <sheetViews>
    <sheetView zoomScale="85" zoomScaleNormal="85" zoomScaleSheetLayoutView="85" workbookViewId="0">
      <selection activeCell="A13" sqref="A13"/>
    </sheetView>
  </sheetViews>
  <sheetFormatPr baseColWidth="10" defaultColWidth="9" defaultRowHeight="13" x14ac:dyDescent="0.15"/>
  <cols>
    <col min="1" max="1" width="17.83203125" style="2" customWidth="1"/>
    <col min="2" max="2" width="8.33203125" style="2" customWidth="1"/>
    <col min="3" max="3" width="12.83203125" style="12" customWidth="1"/>
    <col min="4" max="5" width="29" style="2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417</v>
      </c>
      <c r="C3" s="22"/>
    </row>
    <row r="4" spans="1:5" s="23" customFormat="1" ht="14" thickBot="1" x14ac:dyDescent="0.2">
      <c r="C4" s="55" t="s">
        <v>302</v>
      </c>
    </row>
    <row r="5" spans="1:5" s="23" customFormat="1" x14ac:dyDescent="0.15">
      <c r="A5" s="411" t="s">
        <v>11</v>
      </c>
      <c r="B5" s="56" t="s">
        <v>125</v>
      </c>
      <c r="C5" s="56">
        <v>52.9</v>
      </c>
    </row>
    <row r="6" spans="1:5" s="23" customFormat="1" ht="14" thickBot="1" x14ac:dyDescent="0.2">
      <c r="A6" s="418"/>
      <c r="B6" s="57" t="s">
        <v>122</v>
      </c>
      <c r="C6" s="60">
        <v>47.055937193326791</v>
      </c>
    </row>
    <row r="7" spans="1:5" s="23" customFormat="1" x14ac:dyDescent="0.15">
      <c r="A7" s="417" t="s">
        <v>139</v>
      </c>
      <c r="B7" s="58" t="s">
        <v>125</v>
      </c>
      <c r="C7" s="59">
        <v>73</v>
      </c>
    </row>
    <row r="8" spans="1:5" s="23" customFormat="1" ht="14" thickBot="1" x14ac:dyDescent="0.2">
      <c r="A8" s="418"/>
      <c r="B8" s="57" t="s">
        <v>122</v>
      </c>
      <c r="C8" s="60">
        <v>26.9</v>
      </c>
    </row>
    <row r="9" spans="1:5" s="23" customFormat="1" x14ac:dyDescent="0.15">
      <c r="A9" s="417" t="s">
        <v>323</v>
      </c>
      <c r="B9" s="58" t="s">
        <v>125</v>
      </c>
      <c r="C9" s="59">
        <v>67.699751536550281</v>
      </c>
    </row>
    <row r="10" spans="1:5" s="23" customFormat="1" ht="14" thickBot="1" x14ac:dyDescent="0.2">
      <c r="A10" s="418"/>
      <c r="B10" s="57" t="s">
        <v>122</v>
      </c>
      <c r="C10" s="60">
        <v>32.300248463449719</v>
      </c>
    </row>
    <row r="11" spans="1:5" s="23" customFormat="1" x14ac:dyDescent="0.15">
      <c r="A11" s="156" t="s">
        <v>486</v>
      </c>
      <c r="C11" s="22"/>
    </row>
    <row r="12" spans="1:5" s="23" customFormat="1" x14ac:dyDescent="0.15">
      <c r="A12" s="156" t="s">
        <v>437</v>
      </c>
      <c r="C12" s="22"/>
    </row>
    <row r="13" spans="1:5" s="23" customFormat="1" x14ac:dyDescent="0.15">
      <c r="A13" s="42" t="s">
        <v>481</v>
      </c>
      <c r="C13" s="22"/>
    </row>
    <row r="14" spans="1:5" s="23" customFormat="1" x14ac:dyDescent="0.15">
      <c r="C14" s="22"/>
    </row>
    <row r="15" spans="1:5" s="23" customFormat="1" x14ac:dyDescent="0.15">
      <c r="C15" s="22"/>
    </row>
    <row r="16" spans="1:5" s="23" customFormat="1" x14ac:dyDescent="0.15">
      <c r="C16" s="22"/>
    </row>
    <row r="17" spans="3:3" s="23" customFormat="1" x14ac:dyDescent="0.15">
      <c r="C17" s="22"/>
    </row>
    <row r="18" spans="3:3" s="23" customFormat="1" x14ac:dyDescent="0.15">
      <c r="C18" s="22"/>
    </row>
    <row r="19" spans="3:3" s="23" customFormat="1" x14ac:dyDescent="0.15">
      <c r="C19" s="22"/>
    </row>
    <row r="20" spans="3:3" s="23" customFormat="1" x14ac:dyDescent="0.15">
      <c r="C20" s="22"/>
    </row>
    <row r="21" spans="3:3" s="23" customFormat="1" x14ac:dyDescent="0.15">
      <c r="C21" s="22"/>
    </row>
    <row r="22" spans="3:3" s="23" customFormat="1" x14ac:dyDescent="0.15">
      <c r="C22" s="22"/>
    </row>
    <row r="23" spans="3:3" s="23" customFormat="1" x14ac:dyDescent="0.15">
      <c r="C23" s="22"/>
    </row>
    <row r="24" spans="3:3" s="23" customFormat="1" x14ac:dyDescent="0.15">
      <c r="C24" s="22"/>
    </row>
    <row r="25" spans="3:3" s="23" customFormat="1" x14ac:dyDescent="0.15">
      <c r="C25" s="22"/>
    </row>
    <row r="26" spans="3:3" s="23" customFormat="1" x14ac:dyDescent="0.15">
      <c r="C26" s="22"/>
    </row>
    <row r="27" spans="3:3" s="23" customFormat="1" x14ac:dyDescent="0.15">
      <c r="C27" s="22"/>
    </row>
    <row r="28" spans="3:3" s="23" customFormat="1" x14ac:dyDescent="0.15">
      <c r="C28" s="22"/>
    </row>
    <row r="29" spans="3:3" s="23" customFormat="1" x14ac:dyDescent="0.15">
      <c r="C29" s="22"/>
    </row>
    <row r="30" spans="3:3" s="23" customFormat="1" x14ac:dyDescent="0.15">
      <c r="C30" s="22"/>
    </row>
    <row r="31" spans="3:3" s="23" customFormat="1" x14ac:dyDescent="0.15">
      <c r="C31" s="22"/>
    </row>
    <row r="32" spans="3:3" s="23" customFormat="1" x14ac:dyDescent="0.15">
      <c r="C32" s="22"/>
    </row>
    <row r="33" spans="3:3" s="23" customFormat="1" x14ac:dyDescent="0.15">
      <c r="C33" s="22"/>
    </row>
    <row r="34" spans="3:3" s="23" customFormat="1" x14ac:dyDescent="0.15">
      <c r="C34" s="22"/>
    </row>
    <row r="35" spans="3:3" s="23" customFormat="1" x14ac:dyDescent="0.15">
      <c r="C35" s="22"/>
    </row>
    <row r="36" spans="3:3" s="23" customFormat="1" x14ac:dyDescent="0.15">
      <c r="C36" s="22"/>
    </row>
  </sheetData>
  <mergeCells count="3">
    <mergeCell ref="A5:A6"/>
    <mergeCell ref="A7:A8"/>
    <mergeCell ref="A9:A10"/>
  </mergeCells>
  <hyperlinks>
    <hyperlink ref="A1" location="Sommaire!A1" display="Retour au sommaire" xr:uid="{00000000-0004-0000-2500-000000000000}"/>
  </hyperlinks>
  <pageMargins left="0.75" right="0.75" top="1" bottom="1" header="0.5" footer="0.5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37"/>
  <sheetViews>
    <sheetView zoomScale="85" zoomScaleNormal="85" zoomScaleSheetLayoutView="85" workbookViewId="0">
      <selection activeCell="A14" sqref="A14"/>
    </sheetView>
  </sheetViews>
  <sheetFormatPr baseColWidth="10" defaultColWidth="9" defaultRowHeight="13" x14ac:dyDescent="0.15"/>
  <cols>
    <col min="1" max="1" width="17.83203125" style="2" customWidth="1"/>
    <col min="2" max="2" width="11" style="2" customWidth="1"/>
    <col min="3" max="3" width="12.83203125" style="12" customWidth="1"/>
    <col min="4" max="4" width="23.83203125" style="14" customWidth="1"/>
    <col min="5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x14ac:dyDescent="0.15">
      <c r="A3" s="28" t="s">
        <v>418</v>
      </c>
      <c r="C3" s="22"/>
      <c r="D3" s="24"/>
    </row>
    <row r="4" spans="1:5" s="23" customFormat="1" ht="14" thickBot="1" x14ac:dyDescent="0.2">
      <c r="A4" s="28" t="s">
        <v>419</v>
      </c>
      <c r="C4" s="22"/>
      <c r="D4" s="24"/>
    </row>
    <row r="5" spans="1:5" s="23" customFormat="1" ht="14" thickBot="1" x14ac:dyDescent="0.2">
      <c r="C5" s="61" t="s">
        <v>302</v>
      </c>
    </row>
    <row r="6" spans="1:5" s="23" customFormat="1" x14ac:dyDescent="0.15">
      <c r="A6" s="411" t="s">
        <v>11</v>
      </c>
      <c r="B6" s="56" t="s">
        <v>125</v>
      </c>
      <c r="C6" s="62">
        <v>21.8</v>
      </c>
    </row>
    <row r="7" spans="1:5" s="23" customFormat="1" ht="14" thickBot="1" x14ac:dyDescent="0.2">
      <c r="A7" s="418"/>
      <c r="B7" s="57" t="s">
        <v>122</v>
      </c>
      <c r="C7" s="60">
        <v>78.2</v>
      </c>
    </row>
    <row r="8" spans="1:5" s="23" customFormat="1" x14ac:dyDescent="0.15">
      <c r="A8" s="417" t="s">
        <v>139</v>
      </c>
      <c r="B8" s="58" t="s">
        <v>125</v>
      </c>
      <c r="C8" s="59">
        <v>22</v>
      </c>
    </row>
    <row r="9" spans="1:5" s="23" customFormat="1" ht="14" thickBot="1" x14ac:dyDescent="0.2">
      <c r="A9" s="418"/>
      <c r="B9" s="57" t="s">
        <v>122</v>
      </c>
      <c r="C9" s="60">
        <v>78</v>
      </c>
    </row>
    <row r="10" spans="1:5" s="23" customFormat="1" x14ac:dyDescent="0.15">
      <c r="A10" s="417" t="s">
        <v>323</v>
      </c>
      <c r="B10" s="58" t="s">
        <v>125</v>
      </c>
      <c r="C10" s="59">
        <v>21.943371943371943</v>
      </c>
    </row>
    <row r="11" spans="1:5" s="23" customFormat="1" ht="14" thickBot="1" x14ac:dyDescent="0.2">
      <c r="A11" s="418"/>
      <c r="B11" s="57" t="s">
        <v>122</v>
      </c>
      <c r="C11" s="60">
        <v>78.056628056628057</v>
      </c>
    </row>
    <row r="12" spans="1:5" s="23" customFormat="1" x14ac:dyDescent="0.15">
      <c r="A12" s="156" t="s">
        <v>486</v>
      </c>
      <c r="C12" s="22"/>
      <c r="D12" s="24"/>
    </row>
    <row r="13" spans="1:5" s="23" customFormat="1" x14ac:dyDescent="0.15">
      <c r="A13" s="156" t="s">
        <v>437</v>
      </c>
      <c r="C13" s="22"/>
      <c r="D13" s="24"/>
    </row>
    <row r="14" spans="1:5" s="23" customFormat="1" x14ac:dyDescent="0.15">
      <c r="A14" s="42" t="s">
        <v>278</v>
      </c>
      <c r="C14" s="22"/>
      <c r="D14" s="24"/>
    </row>
    <row r="15" spans="1:5" s="23" customFormat="1" x14ac:dyDescent="0.15">
      <c r="A15" s="23" t="s">
        <v>271</v>
      </c>
      <c r="C15" s="22"/>
      <c r="D15" s="24"/>
    </row>
    <row r="16" spans="1:5" s="23" customFormat="1" x14ac:dyDescent="0.15">
      <c r="C16" s="22"/>
      <c r="D16" s="24"/>
    </row>
    <row r="17" spans="3:4" s="23" customFormat="1" x14ac:dyDescent="0.15">
      <c r="C17" s="22"/>
      <c r="D17" s="24"/>
    </row>
    <row r="18" spans="3:4" s="23" customFormat="1" x14ac:dyDescent="0.15">
      <c r="C18" s="22"/>
      <c r="D18" s="24"/>
    </row>
    <row r="19" spans="3:4" s="23" customFormat="1" x14ac:dyDescent="0.15">
      <c r="C19" s="22"/>
      <c r="D19" s="24"/>
    </row>
    <row r="20" spans="3:4" s="23" customFormat="1" x14ac:dyDescent="0.15">
      <c r="C20" s="22"/>
      <c r="D20" s="24"/>
    </row>
    <row r="21" spans="3:4" s="23" customFormat="1" x14ac:dyDescent="0.15">
      <c r="C21" s="22"/>
      <c r="D21" s="24"/>
    </row>
    <row r="22" spans="3:4" s="23" customFormat="1" x14ac:dyDescent="0.15">
      <c r="C22" s="22"/>
      <c r="D22" s="24"/>
    </row>
    <row r="23" spans="3:4" s="23" customFormat="1" x14ac:dyDescent="0.15">
      <c r="C23" s="22"/>
      <c r="D23" s="24"/>
    </row>
    <row r="24" spans="3:4" s="23" customFormat="1" x14ac:dyDescent="0.15">
      <c r="C24" s="22"/>
      <c r="D24" s="24"/>
    </row>
    <row r="25" spans="3:4" s="23" customFormat="1" x14ac:dyDescent="0.15">
      <c r="C25" s="22"/>
      <c r="D25" s="24"/>
    </row>
    <row r="26" spans="3:4" s="23" customFormat="1" x14ac:dyDescent="0.15">
      <c r="C26" s="22"/>
      <c r="D26" s="24"/>
    </row>
    <row r="27" spans="3:4" s="23" customFormat="1" x14ac:dyDescent="0.15">
      <c r="C27" s="22"/>
      <c r="D27" s="24"/>
    </row>
    <row r="28" spans="3:4" s="23" customFormat="1" x14ac:dyDescent="0.15">
      <c r="C28" s="22"/>
      <c r="D28" s="24"/>
    </row>
    <row r="29" spans="3:4" s="23" customFormat="1" x14ac:dyDescent="0.15">
      <c r="C29" s="22"/>
      <c r="D29" s="24"/>
    </row>
    <row r="30" spans="3:4" s="23" customFormat="1" x14ac:dyDescent="0.15">
      <c r="C30" s="22"/>
      <c r="D30" s="24"/>
    </row>
    <row r="31" spans="3:4" s="23" customFormat="1" x14ac:dyDescent="0.15">
      <c r="C31" s="22"/>
      <c r="D31" s="24"/>
    </row>
    <row r="32" spans="3:4" s="23" customFormat="1" x14ac:dyDescent="0.15">
      <c r="C32" s="22"/>
      <c r="D32" s="24"/>
    </row>
    <row r="33" spans="3:4" s="23" customFormat="1" x14ac:dyDescent="0.15">
      <c r="C33" s="22"/>
      <c r="D33" s="24"/>
    </row>
    <row r="34" spans="3:4" s="23" customFormat="1" x14ac:dyDescent="0.15">
      <c r="C34" s="22"/>
      <c r="D34" s="24"/>
    </row>
    <row r="35" spans="3:4" s="23" customFormat="1" x14ac:dyDescent="0.15">
      <c r="C35" s="22"/>
      <c r="D35" s="24"/>
    </row>
    <row r="36" spans="3:4" s="23" customFormat="1" x14ac:dyDescent="0.15">
      <c r="C36" s="22"/>
      <c r="D36" s="24"/>
    </row>
    <row r="37" spans="3:4" s="23" customFormat="1" x14ac:dyDescent="0.15">
      <c r="C37" s="22"/>
      <c r="D37" s="24"/>
    </row>
  </sheetData>
  <mergeCells count="3">
    <mergeCell ref="A6:A7"/>
    <mergeCell ref="A8:A9"/>
    <mergeCell ref="A10:A11"/>
  </mergeCells>
  <hyperlinks>
    <hyperlink ref="A1" location="Sommaire!A1" display="Retour au sommaire" xr:uid="{00000000-0004-0000-2600-000000000000}"/>
  </hyperlink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5"/>
  <sheetViews>
    <sheetView zoomScale="85" zoomScaleNormal="85" workbookViewId="0">
      <selection activeCell="A4" sqref="A4"/>
    </sheetView>
  </sheetViews>
  <sheetFormatPr baseColWidth="10" defaultColWidth="9" defaultRowHeight="13" x14ac:dyDescent="0.15"/>
  <cols>
    <col min="1" max="1" width="15.83203125" style="2" customWidth="1"/>
    <col min="2" max="2" width="12.83203125" style="2" customWidth="1"/>
    <col min="3" max="3" width="17.83203125" style="2" customWidth="1"/>
    <col min="4" max="4" width="22.83203125" style="14" customWidth="1"/>
    <col min="5" max="5" width="18.83203125" style="2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497</v>
      </c>
      <c r="D3" s="24"/>
    </row>
    <row r="4" spans="1:5" s="23" customFormat="1" ht="43" thickBot="1" x14ac:dyDescent="0.2">
      <c r="A4" s="256" t="s">
        <v>317</v>
      </c>
      <c r="B4" s="257" t="s">
        <v>395</v>
      </c>
      <c r="C4" s="202" t="s">
        <v>396</v>
      </c>
      <c r="D4" s="202" t="s">
        <v>397</v>
      </c>
    </row>
    <row r="5" spans="1:5" s="23" customFormat="1" x14ac:dyDescent="0.15">
      <c r="A5" s="63" t="s">
        <v>23</v>
      </c>
      <c r="B5" s="108">
        <v>0.6</v>
      </c>
      <c r="C5" s="40">
        <v>0.8</v>
      </c>
      <c r="D5" s="40">
        <v>0.63141278610891871</v>
      </c>
    </row>
    <row r="6" spans="1:5" s="23" customFormat="1" x14ac:dyDescent="0.15">
      <c r="A6" s="3" t="s">
        <v>24</v>
      </c>
      <c r="B6" s="113">
        <v>0.5</v>
      </c>
      <c r="C6" s="25">
        <v>0.2</v>
      </c>
      <c r="D6" s="25">
        <v>0.4538279400157853</v>
      </c>
    </row>
    <row r="7" spans="1:5" s="23" customFormat="1" x14ac:dyDescent="0.15">
      <c r="A7" s="3" t="s">
        <v>25</v>
      </c>
      <c r="B7" s="113">
        <v>0.5</v>
      </c>
      <c r="C7" s="25">
        <v>1</v>
      </c>
      <c r="D7" s="25">
        <v>0.62154696132596687</v>
      </c>
    </row>
    <row r="8" spans="1:5" s="23" customFormat="1" x14ac:dyDescent="0.15">
      <c r="A8" s="3" t="s">
        <v>26</v>
      </c>
      <c r="B8" s="113">
        <v>0.4</v>
      </c>
      <c r="C8" s="25">
        <v>0.5</v>
      </c>
      <c r="D8" s="25">
        <v>0.42423046566692979</v>
      </c>
    </row>
    <row r="9" spans="1:5" s="23" customFormat="1" x14ac:dyDescent="0.15">
      <c r="A9" s="3" t="s">
        <v>27</v>
      </c>
      <c r="B9" s="113">
        <v>1.2</v>
      </c>
      <c r="C9" s="25">
        <v>0.8</v>
      </c>
      <c r="D9" s="25">
        <v>1.1148382004735595</v>
      </c>
    </row>
    <row r="10" spans="1:5" s="23" customFormat="1" x14ac:dyDescent="0.15">
      <c r="A10" s="3" t="s">
        <v>28</v>
      </c>
      <c r="B10" s="113">
        <v>2.6</v>
      </c>
      <c r="C10" s="25">
        <v>2.2999999999999998</v>
      </c>
      <c r="D10" s="25">
        <v>2.5256511444356748</v>
      </c>
    </row>
    <row r="11" spans="1:5" s="23" customFormat="1" x14ac:dyDescent="0.15">
      <c r="A11" s="3" t="s">
        <v>29</v>
      </c>
      <c r="B11" s="113">
        <v>0.8</v>
      </c>
      <c r="C11" s="25">
        <v>0.4</v>
      </c>
      <c r="D11" s="25">
        <v>0.69060773480662985</v>
      </c>
    </row>
    <row r="12" spans="1:5" s="23" customFormat="1" x14ac:dyDescent="0.15">
      <c r="A12" s="3" t="s">
        <v>30</v>
      </c>
      <c r="B12" s="113">
        <v>0.3</v>
      </c>
      <c r="C12" s="25">
        <v>0.6</v>
      </c>
      <c r="D12" s="25">
        <v>0.37490134175217049</v>
      </c>
    </row>
    <row r="13" spans="1:5" s="23" customFormat="1" x14ac:dyDescent="0.15">
      <c r="A13" s="3" t="s">
        <v>31</v>
      </c>
      <c r="B13" s="113">
        <v>0.2</v>
      </c>
      <c r="C13" s="25">
        <v>0.6</v>
      </c>
      <c r="D13" s="25">
        <v>0.32557221783741119</v>
      </c>
    </row>
    <row r="14" spans="1:5" s="23" customFormat="1" x14ac:dyDescent="0.15">
      <c r="A14" s="3" t="s">
        <v>32</v>
      </c>
      <c r="B14" s="113">
        <v>0.4</v>
      </c>
      <c r="C14" s="25">
        <v>0.8</v>
      </c>
      <c r="D14" s="25">
        <v>0.52288871349644828</v>
      </c>
    </row>
    <row r="15" spans="1:5" s="23" customFormat="1" x14ac:dyDescent="0.15">
      <c r="A15" s="3" t="s">
        <v>33</v>
      </c>
      <c r="B15" s="113">
        <v>0.5</v>
      </c>
      <c r="C15" s="25">
        <v>0.8</v>
      </c>
      <c r="D15" s="25">
        <v>0.61168113654301504</v>
      </c>
    </row>
    <row r="16" spans="1:5" s="23" customFormat="1" x14ac:dyDescent="0.15">
      <c r="A16" s="3" t="s">
        <v>34</v>
      </c>
      <c r="B16" s="113">
        <v>0.5</v>
      </c>
      <c r="C16" s="25">
        <v>0.2</v>
      </c>
      <c r="D16" s="25">
        <v>0.38476716653512233</v>
      </c>
    </row>
    <row r="17" spans="1:4" s="23" customFormat="1" x14ac:dyDescent="0.15">
      <c r="A17" s="3" t="s">
        <v>35</v>
      </c>
      <c r="B17" s="113">
        <v>5.0999999999999996</v>
      </c>
      <c r="C17" s="25">
        <v>3.2</v>
      </c>
      <c r="D17" s="25">
        <v>4.6073401736385158</v>
      </c>
    </row>
    <row r="18" spans="1:4" s="23" customFormat="1" x14ac:dyDescent="0.15">
      <c r="A18" s="3" t="s">
        <v>36</v>
      </c>
      <c r="B18" s="113">
        <v>0.1</v>
      </c>
      <c r="C18" s="25">
        <v>0</v>
      </c>
      <c r="D18" s="25">
        <v>6.9060773480662974E-2</v>
      </c>
    </row>
    <row r="19" spans="1:4" s="23" customFormat="1" x14ac:dyDescent="0.15">
      <c r="A19" s="3" t="s">
        <v>37</v>
      </c>
      <c r="B19" s="113">
        <v>0.4</v>
      </c>
      <c r="C19" s="25">
        <v>0.3</v>
      </c>
      <c r="D19" s="25">
        <v>0.37490134175217049</v>
      </c>
    </row>
    <row r="20" spans="1:4" s="23" customFormat="1" x14ac:dyDescent="0.15">
      <c r="A20" s="3" t="s">
        <v>38</v>
      </c>
      <c r="B20" s="113">
        <v>0.4</v>
      </c>
      <c r="C20" s="25">
        <v>0.2</v>
      </c>
      <c r="D20" s="25">
        <v>0.35516969218626676</v>
      </c>
    </row>
    <row r="21" spans="1:4" s="23" customFormat="1" x14ac:dyDescent="0.15">
      <c r="A21" s="3" t="s">
        <v>39</v>
      </c>
      <c r="B21" s="113">
        <v>1.1000000000000001</v>
      </c>
      <c r="C21" s="25">
        <v>0.5</v>
      </c>
      <c r="D21" s="25">
        <v>0.97671665351223358</v>
      </c>
    </row>
    <row r="22" spans="1:4" s="23" customFormat="1" x14ac:dyDescent="0.15">
      <c r="A22" s="3" t="s">
        <v>40</v>
      </c>
      <c r="B22" s="113">
        <v>0.2</v>
      </c>
      <c r="C22" s="25">
        <v>0.3</v>
      </c>
      <c r="D22" s="25">
        <v>0.25651144435674822</v>
      </c>
    </row>
    <row r="23" spans="1:4" s="23" customFormat="1" x14ac:dyDescent="0.15">
      <c r="A23" s="3" t="s">
        <v>41</v>
      </c>
      <c r="B23" s="113">
        <v>0.2</v>
      </c>
      <c r="C23" s="25">
        <v>0.2</v>
      </c>
      <c r="D23" s="25">
        <v>0.20718232044198895</v>
      </c>
    </row>
    <row r="24" spans="1:4" s="23" customFormat="1" x14ac:dyDescent="0.15">
      <c r="A24" s="3" t="s">
        <v>42</v>
      </c>
      <c r="B24" s="113">
        <v>0.7</v>
      </c>
      <c r="C24" s="25">
        <v>0.3</v>
      </c>
      <c r="D24" s="25">
        <v>0.58208366219415941</v>
      </c>
    </row>
    <row r="25" spans="1:4" s="23" customFormat="1" x14ac:dyDescent="0.15">
      <c r="A25" s="3" t="s">
        <v>43</v>
      </c>
      <c r="B25" s="113">
        <v>0.8</v>
      </c>
      <c r="C25" s="25">
        <v>0.7</v>
      </c>
      <c r="D25" s="25">
        <v>0.76953433307024466</v>
      </c>
    </row>
    <row r="26" spans="1:4" s="23" customFormat="1" x14ac:dyDescent="0.15">
      <c r="A26" s="3" t="s">
        <v>44</v>
      </c>
      <c r="B26" s="113">
        <v>0.1</v>
      </c>
      <c r="C26" s="25">
        <v>0.1</v>
      </c>
      <c r="D26" s="25">
        <v>0.10852407261247041</v>
      </c>
    </row>
    <row r="27" spans="1:4" s="23" customFormat="1" x14ac:dyDescent="0.15">
      <c r="A27" s="3" t="s">
        <v>45</v>
      </c>
      <c r="B27" s="113">
        <v>0.6</v>
      </c>
      <c r="C27" s="25">
        <v>0.4</v>
      </c>
      <c r="D27" s="25">
        <v>0.5031570639305446</v>
      </c>
    </row>
    <row r="28" spans="1:4" s="23" customFormat="1" x14ac:dyDescent="0.15">
      <c r="A28" s="3" t="s">
        <v>46</v>
      </c>
      <c r="B28" s="113">
        <v>1.1000000000000001</v>
      </c>
      <c r="C28" s="25">
        <v>0.9</v>
      </c>
      <c r="D28" s="25">
        <v>1.0753749013417522</v>
      </c>
    </row>
    <row r="29" spans="1:4" s="23" customFormat="1" x14ac:dyDescent="0.15">
      <c r="A29" s="3" t="s">
        <v>47</v>
      </c>
      <c r="B29" s="113">
        <v>0.8</v>
      </c>
      <c r="C29" s="25">
        <v>0.5</v>
      </c>
      <c r="D29" s="25">
        <v>0.70047355958958168</v>
      </c>
    </row>
    <row r="30" spans="1:4" s="23" customFormat="1" x14ac:dyDescent="0.15">
      <c r="A30" s="3" t="s">
        <v>48</v>
      </c>
      <c r="B30" s="113">
        <v>0.1</v>
      </c>
      <c r="C30" s="25">
        <v>0</v>
      </c>
      <c r="D30" s="25">
        <v>6.9060773480662974E-2</v>
      </c>
    </row>
    <row r="31" spans="1:4" s="23" customFormat="1" x14ac:dyDescent="0.15">
      <c r="A31" s="3" t="s">
        <v>49</v>
      </c>
      <c r="B31" s="113">
        <v>0.4</v>
      </c>
      <c r="C31" s="27">
        <v>0.3</v>
      </c>
      <c r="D31" s="25">
        <v>0.38476716653512233</v>
      </c>
    </row>
    <row r="32" spans="1:4" s="23" customFormat="1" x14ac:dyDescent="0.15">
      <c r="A32" s="3" t="s">
        <v>50</v>
      </c>
      <c r="B32" s="113">
        <v>1.5</v>
      </c>
      <c r="C32" s="27">
        <v>1.3</v>
      </c>
      <c r="D32" s="25">
        <v>1.4404104183109707</v>
      </c>
    </row>
    <row r="33" spans="1:4" s="23" customFormat="1" x14ac:dyDescent="0.15">
      <c r="A33" s="3" t="s">
        <v>51</v>
      </c>
      <c r="B33" s="113">
        <v>0.4</v>
      </c>
      <c r="C33" s="27">
        <v>0.6</v>
      </c>
      <c r="D33" s="25">
        <v>0.4538279400157853</v>
      </c>
    </row>
    <row r="34" spans="1:4" s="23" customFormat="1" x14ac:dyDescent="0.15">
      <c r="A34" s="3" t="s">
        <v>52</v>
      </c>
      <c r="B34" s="113">
        <v>0.4</v>
      </c>
      <c r="C34" s="27">
        <v>0.4</v>
      </c>
      <c r="D34" s="25">
        <v>0.404498816101026</v>
      </c>
    </row>
    <row r="35" spans="1:4" s="23" customFormat="1" x14ac:dyDescent="0.15">
      <c r="A35" s="3" t="s">
        <v>53</v>
      </c>
      <c r="B35" s="113">
        <v>1.4</v>
      </c>
      <c r="C35" s="27">
        <v>2.4</v>
      </c>
      <c r="D35" s="25">
        <v>1.617995264404104</v>
      </c>
    </row>
    <row r="36" spans="1:4" x14ac:dyDescent="0.15">
      <c r="A36" s="165" t="s">
        <v>54</v>
      </c>
      <c r="B36" s="188">
        <v>2</v>
      </c>
      <c r="C36" s="15">
        <v>4.5</v>
      </c>
      <c r="D36" s="157">
        <v>2.6440410418310969</v>
      </c>
    </row>
    <row r="37" spans="1:4" x14ac:dyDescent="0.15">
      <c r="A37" s="165" t="s">
        <v>55</v>
      </c>
      <c r="B37" s="188">
        <v>0.2</v>
      </c>
      <c r="C37" s="15">
        <v>0.3</v>
      </c>
      <c r="D37" s="157">
        <v>0.21704814522494081</v>
      </c>
    </row>
    <row r="38" spans="1:4" x14ac:dyDescent="0.15">
      <c r="A38" s="165" t="s">
        <v>56</v>
      </c>
      <c r="B38" s="188">
        <v>4</v>
      </c>
      <c r="C38" s="15">
        <v>3.8</v>
      </c>
      <c r="D38" s="157">
        <v>3.9463299131807421</v>
      </c>
    </row>
    <row r="39" spans="1:4" x14ac:dyDescent="0.15">
      <c r="A39" s="165" t="s">
        <v>57</v>
      </c>
      <c r="B39" s="188">
        <v>2.9</v>
      </c>
      <c r="C39" s="15">
        <v>2.9</v>
      </c>
      <c r="D39" s="157">
        <v>2.861089187056038</v>
      </c>
    </row>
    <row r="40" spans="1:4" x14ac:dyDescent="0.15">
      <c r="A40" s="165" t="s">
        <v>58</v>
      </c>
      <c r="B40" s="188">
        <v>2.2999999999999998</v>
      </c>
      <c r="C40" s="15">
        <v>1.8</v>
      </c>
      <c r="D40" s="157">
        <v>2.1606156274664565</v>
      </c>
    </row>
    <row r="41" spans="1:4" x14ac:dyDescent="0.15">
      <c r="A41" s="165" t="s">
        <v>59</v>
      </c>
      <c r="B41" s="188">
        <v>0.2</v>
      </c>
      <c r="C41" s="15">
        <v>0.1</v>
      </c>
      <c r="D41" s="157">
        <v>0.20718232044198895</v>
      </c>
    </row>
    <row r="42" spans="1:4" x14ac:dyDescent="0.15">
      <c r="A42" s="165" t="s">
        <v>60</v>
      </c>
      <c r="B42" s="188">
        <v>0.8</v>
      </c>
      <c r="C42" s="15">
        <v>0.5</v>
      </c>
      <c r="D42" s="157">
        <v>0.73993685872138915</v>
      </c>
    </row>
    <row r="43" spans="1:4" x14ac:dyDescent="0.15">
      <c r="A43" s="165" t="s">
        <v>61</v>
      </c>
      <c r="B43" s="188">
        <v>2.1</v>
      </c>
      <c r="C43" s="15">
        <v>1.7</v>
      </c>
      <c r="D43" s="157">
        <v>2.0224940805051306</v>
      </c>
    </row>
    <row r="44" spans="1:4" x14ac:dyDescent="0.15">
      <c r="A44" s="165" t="s">
        <v>62</v>
      </c>
      <c r="B44" s="188">
        <v>0.6</v>
      </c>
      <c r="C44" s="15">
        <v>0.4</v>
      </c>
      <c r="D44" s="157">
        <v>0.52288871349644828</v>
      </c>
    </row>
    <row r="45" spans="1:4" x14ac:dyDescent="0.15">
      <c r="A45" s="165" t="s">
        <v>63</v>
      </c>
      <c r="B45" s="188">
        <v>1.5</v>
      </c>
      <c r="C45" s="15">
        <v>0.9</v>
      </c>
      <c r="D45" s="157">
        <v>1.3121546961325967</v>
      </c>
    </row>
    <row r="46" spans="1:4" x14ac:dyDescent="0.15">
      <c r="A46" s="165" t="s">
        <v>64</v>
      </c>
      <c r="B46" s="188">
        <v>0.2</v>
      </c>
      <c r="C46" s="15">
        <v>0.3</v>
      </c>
      <c r="D46" s="157">
        <v>0.26637726913970011</v>
      </c>
    </row>
    <row r="47" spans="1:4" x14ac:dyDescent="0.15">
      <c r="A47" s="165" t="s">
        <v>65</v>
      </c>
      <c r="B47" s="188">
        <v>1</v>
      </c>
      <c r="C47" s="15">
        <v>0.6</v>
      </c>
      <c r="D47" s="157">
        <v>0.90765588003157061</v>
      </c>
    </row>
    <row r="48" spans="1:4" x14ac:dyDescent="0.15">
      <c r="A48" s="165" t="s">
        <v>66</v>
      </c>
      <c r="B48" s="188">
        <v>0.2</v>
      </c>
      <c r="C48" s="15">
        <v>0.6</v>
      </c>
      <c r="D48" s="157">
        <v>0.29597474348855562</v>
      </c>
    </row>
    <row r="49" spans="1:4" x14ac:dyDescent="0.15">
      <c r="A49" s="165" t="s">
        <v>67</v>
      </c>
      <c r="B49" s="188">
        <v>2.7</v>
      </c>
      <c r="C49" s="15">
        <v>1.9</v>
      </c>
      <c r="D49" s="157">
        <v>2.4565903709550119</v>
      </c>
    </row>
    <row r="50" spans="1:4" x14ac:dyDescent="0.15">
      <c r="A50" s="165" t="s">
        <v>68</v>
      </c>
      <c r="B50" s="188">
        <v>1</v>
      </c>
      <c r="C50" s="15">
        <v>0.4</v>
      </c>
      <c r="D50" s="157">
        <v>0.81886345698500385</v>
      </c>
    </row>
    <row r="51" spans="1:4" x14ac:dyDescent="0.15">
      <c r="A51" s="165" t="s">
        <v>69</v>
      </c>
      <c r="B51" s="188">
        <v>0.4</v>
      </c>
      <c r="C51" s="15">
        <v>0.1</v>
      </c>
      <c r="D51" s="157">
        <v>0.34530386740331492</v>
      </c>
    </row>
    <row r="52" spans="1:4" x14ac:dyDescent="0.15">
      <c r="A52" s="165" t="s">
        <v>70</v>
      </c>
      <c r="B52" s="188">
        <v>0.7</v>
      </c>
      <c r="C52" s="15">
        <v>0.5</v>
      </c>
      <c r="D52" s="157">
        <v>0.62154696132596687</v>
      </c>
    </row>
    <row r="53" spans="1:4" x14ac:dyDescent="0.15">
      <c r="A53" s="165" t="s">
        <v>71</v>
      </c>
      <c r="B53" s="188">
        <v>0.1</v>
      </c>
      <c r="C53" s="15">
        <v>0.1</v>
      </c>
      <c r="D53" s="157">
        <v>7.8926598263614839E-2</v>
      </c>
    </row>
    <row r="54" spans="1:4" x14ac:dyDescent="0.15">
      <c r="A54" s="165" t="s">
        <v>72</v>
      </c>
      <c r="B54" s="188">
        <v>2</v>
      </c>
      <c r="C54" s="15">
        <v>1.5</v>
      </c>
      <c r="D54" s="157">
        <v>1.8942383583267564</v>
      </c>
    </row>
    <row r="55" spans="1:4" x14ac:dyDescent="0.15">
      <c r="A55" s="165" t="s">
        <v>73</v>
      </c>
      <c r="B55" s="188">
        <v>0.2</v>
      </c>
      <c r="C55" s="157">
        <v>0</v>
      </c>
      <c r="D55" s="157">
        <v>0.16771902131018154</v>
      </c>
    </row>
    <row r="56" spans="1:4" x14ac:dyDescent="0.15">
      <c r="A56" s="165" t="s">
        <v>74</v>
      </c>
      <c r="B56" s="188">
        <v>0.7</v>
      </c>
      <c r="C56" s="15">
        <v>0.9</v>
      </c>
      <c r="D56" s="157">
        <v>0.7300710339384372</v>
      </c>
    </row>
    <row r="57" spans="1:4" x14ac:dyDescent="0.15">
      <c r="A57" s="165" t="s">
        <v>75</v>
      </c>
      <c r="B57" s="188">
        <v>0.1</v>
      </c>
      <c r="C57" s="15">
        <v>0.1</v>
      </c>
      <c r="D57" s="157">
        <v>9.8658247829518556E-2</v>
      </c>
    </row>
    <row r="58" spans="1:4" x14ac:dyDescent="0.15">
      <c r="A58" s="165" t="s">
        <v>76</v>
      </c>
      <c r="B58" s="188">
        <v>0.6</v>
      </c>
      <c r="C58" s="15">
        <v>0.4</v>
      </c>
      <c r="D58" s="157">
        <v>0.53275453827940022</v>
      </c>
    </row>
    <row r="59" spans="1:4" x14ac:dyDescent="0.15">
      <c r="A59" s="165" t="s">
        <v>77</v>
      </c>
      <c r="B59" s="188">
        <v>0.6</v>
      </c>
      <c r="C59" s="15">
        <v>0.9</v>
      </c>
      <c r="D59" s="157">
        <v>0.66101026045777422</v>
      </c>
    </row>
    <row r="60" spans="1:4" x14ac:dyDescent="0.15">
      <c r="A60" s="165" t="s">
        <v>78</v>
      </c>
      <c r="B60" s="188">
        <v>0.1</v>
      </c>
      <c r="C60" s="15">
        <v>0.2</v>
      </c>
      <c r="D60" s="157">
        <v>0.11838989739542227</v>
      </c>
    </row>
    <row r="61" spans="1:4" x14ac:dyDescent="0.15">
      <c r="A61" s="165" t="s">
        <v>79</v>
      </c>
      <c r="B61" s="188">
        <v>1.5</v>
      </c>
      <c r="C61" s="157">
        <v>1</v>
      </c>
      <c r="D61" s="157">
        <v>1.3713496448303077</v>
      </c>
    </row>
    <row r="62" spans="1:4" x14ac:dyDescent="0.15">
      <c r="A62" s="165" t="s">
        <v>80</v>
      </c>
      <c r="B62" s="188">
        <v>0.8</v>
      </c>
      <c r="C62" s="15">
        <v>0.9</v>
      </c>
      <c r="D62" s="157">
        <v>0.79913180741910028</v>
      </c>
    </row>
    <row r="63" spans="1:4" x14ac:dyDescent="0.15">
      <c r="A63" s="165" t="s">
        <v>81</v>
      </c>
      <c r="B63" s="188">
        <v>0.3</v>
      </c>
      <c r="C63" s="15">
        <v>0.4</v>
      </c>
      <c r="D63" s="157">
        <v>0.3650355169692186</v>
      </c>
    </row>
    <row r="64" spans="1:4" x14ac:dyDescent="0.15">
      <c r="A64" s="165" t="s">
        <v>82</v>
      </c>
      <c r="B64" s="188">
        <v>2.5</v>
      </c>
      <c r="C64" s="15">
        <v>3.4</v>
      </c>
      <c r="D64" s="157">
        <v>2.7032359905288081</v>
      </c>
    </row>
    <row r="65" spans="1:4" x14ac:dyDescent="0.15">
      <c r="A65" s="165" t="s">
        <v>83</v>
      </c>
      <c r="B65" s="188">
        <v>1.2</v>
      </c>
      <c r="C65" s="15">
        <v>1.1000000000000001</v>
      </c>
      <c r="D65" s="157">
        <v>1.1444356748224151</v>
      </c>
    </row>
    <row r="66" spans="1:4" x14ac:dyDescent="0.15">
      <c r="A66" s="165" t="s">
        <v>84</v>
      </c>
      <c r="B66" s="188">
        <v>0.1</v>
      </c>
      <c r="C66" s="15"/>
      <c r="D66" s="157">
        <v>4.9329123914759278E-2</v>
      </c>
    </row>
    <row r="67" spans="1:4" x14ac:dyDescent="0.15">
      <c r="A67" s="165" t="s">
        <v>85</v>
      </c>
      <c r="B67" s="188">
        <v>1.2</v>
      </c>
      <c r="C67" s="157">
        <v>1</v>
      </c>
      <c r="D67" s="157">
        <v>1.1049723756906076</v>
      </c>
    </row>
    <row r="68" spans="1:4" x14ac:dyDescent="0.15">
      <c r="A68" s="165" t="s">
        <v>86</v>
      </c>
      <c r="B68" s="188">
        <v>0.8</v>
      </c>
      <c r="C68" s="15">
        <v>1.2</v>
      </c>
      <c r="D68" s="157">
        <v>0.88792423046566682</v>
      </c>
    </row>
    <row r="69" spans="1:4" x14ac:dyDescent="0.15">
      <c r="A69" s="165" t="s">
        <v>87</v>
      </c>
      <c r="B69" s="188">
        <v>2.2000000000000002</v>
      </c>
      <c r="C69" s="15">
        <v>1.3</v>
      </c>
      <c r="D69" s="157">
        <v>2.0126282557221784</v>
      </c>
    </row>
    <row r="70" spans="1:4" x14ac:dyDescent="0.15">
      <c r="A70" s="165" t="s">
        <v>88</v>
      </c>
      <c r="B70" s="188">
        <v>0.4</v>
      </c>
      <c r="C70" s="15">
        <v>0.1</v>
      </c>
      <c r="D70" s="157">
        <v>0.35516969218626676</v>
      </c>
    </row>
    <row r="71" spans="1:4" x14ac:dyDescent="0.15">
      <c r="A71" s="165" t="s">
        <v>89</v>
      </c>
      <c r="B71" s="188">
        <v>1.2</v>
      </c>
      <c r="C71" s="15">
        <v>0.9</v>
      </c>
      <c r="D71" s="157">
        <v>1.0951065509076559</v>
      </c>
    </row>
    <row r="72" spans="1:4" x14ac:dyDescent="0.15">
      <c r="A72" s="165" t="s">
        <v>90</v>
      </c>
      <c r="B72" s="188">
        <v>1.2</v>
      </c>
      <c r="C72" s="15">
        <v>2.4</v>
      </c>
      <c r="D72" s="157">
        <v>1.48973954222573</v>
      </c>
    </row>
    <row r="73" spans="1:4" x14ac:dyDescent="0.15">
      <c r="A73" s="165" t="s">
        <v>91</v>
      </c>
      <c r="B73" s="188">
        <v>0.9</v>
      </c>
      <c r="C73" s="15">
        <v>1.7</v>
      </c>
      <c r="D73" s="157">
        <v>1.1247040252565115</v>
      </c>
    </row>
    <row r="74" spans="1:4" x14ac:dyDescent="0.15">
      <c r="A74" s="165" t="s">
        <v>92</v>
      </c>
      <c r="B74" s="188">
        <v>2</v>
      </c>
      <c r="C74" s="15">
        <v>2.2000000000000002</v>
      </c>
      <c r="D74" s="157">
        <v>2.0224940805051306</v>
      </c>
    </row>
    <row r="75" spans="1:4" x14ac:dyDescent="0.15">
      <c r="A75" s="165" t="s">
        <v>93</v>
      </c>
      <c r="B75" s="188">
        <v>0.3</v>
      </c>
      <c r="C75" s="15">
        <v>0.3</v>
      </c>
      <c r="D75" s="157">
        <v>0.28610891870560379</v>
      </c>
    </row>
    <row r="76" spans="1:4" x14ac:dyDescent="0.15">
      <c r="A76" s="165" t="s">
        <v>94</v>
      </c>
      <c r="B76" s="188">
        <v>0.6</v>
      </c>
      <c r="C76" s="15">
        <v>0.6</v>
      </c>
      <c r="D76" s="157">
        <v>0.62154696132596687</v>
      </c>
    </row>
    <row r="77" spans="1:4" x14ac:dyDescent="0.15">
      <c r="A77" s="165" t="s">
        <v>95</v>
      </c>
      <c r="B77" s="188">
        <v>0.9</v>
      </c>
      <c r="C77" s="15">
        <v>1.4</v>
      </c>
      <c r="D77" s="157">
        <v>1.0161799526440412</v>
      </c>
    </row>
    <row r="78" spans="1:4" x14ac:dyDescent="0.15">
      <c r="A78" s="165" t="s">
        <v>96</v>
      </c>
      <c r="B78" s="188">
        <v>1.6</v>
      </c>
      <c r="C78" s="15">
        <v>0.5</v>
      </c>
      <c r="D78" s="157">
        <v>1.3121546961325967</v>
      </c>
    </row>
    <row r="79" spans="1:4" x14ac:dyDescent="0.15">
      <c r="A79" s="165" t="s">
        <v>97</v>
      </c>
      <c r="B79" s="188">
        <v>2.1</v>
      </c>
      <c r="C79" s="15">
        <v>1.7</v>
      </c>
      <c r="D79" s="157">
        <v>2.0126282557221784</v>
      </c>
    </row>
    <row r="80" spans="1:4" x14ac:dyDescent="0.15">
      <c r="A80" s="165" t="s">
        <v>98</v>
      </c>
      <c r="B80" s="188">
        <v>1.8</v>
      </c>
      <c r="C80" s="15">
        <v>1.7</v>
      </c>
      <c r="D80" s="157">
        <v>1.7955801104972375</v>
      </c>
    </row>
    <row r="81" spans="1:4" x14ac:dyDescent="0.15">
      <c r="A81" s="165" t="s">
        <v>99</v>
      </c>
      <c r="B81" s="188">
        <v>0.1</v>
      </c>
      <c r="C81" s="15">
        <v>0.2</v>
      </c>
      <c r="D81" s="157">
        <v>0.12825572217837411</v>
      </c>
    </row>
    <row r="82" spans="1:4" x14ac:dyDescent="0.15">
      <c r="A82" s="165" t="s">
        <v>100</v>
      </c>
      <c r="B82" s="188">
        <v>1.9</v>
      </c>
      <c r="C82" s="15">
        <v>2.1</v>
      </c>
      <c r="D82" s="157">
        <v>1.9830307813733228</v>
      </c>
    </row>
    <row r="83" spans="1:4" x14ac:dyDescent="0.15">
      <c r="A83" s="165" t="s">
        <v>101</v>
      </c>
      <c r="B83" s="188">
        <v>2.2000000000000002</v>
      </c>
      <c r="C83" s="15">
        <v>2.1</v>
      </c>
      <c r="D83" s="157">
        <v>2.1507498026835044</v>
      </c>
    </row>
    <row r="84" spans="1:4" x14ac:dyDescent="0.15">
      <c r="A84" s="165" t="s">
        <v>102</v>
      </c>
      <c r="B84" s="188">
        <v>0.4</v>
      </c>
      <c r="C84" s="15">
        <v>0.6</v>
      </c>
      <c r="D84" s="157">
        <v>0.48342541436464087</v>
      </c>
    </row>
    <row r="85" spans="1:4" x14ac:dyDescent="0.15">
      <c r="A85" s="165" t="s">
        <v>103</v>
      </c>
      <c r="B85" s="188">
        <v>0.4</v>
      </c>
      <c r="C85" s="15">
        <v>0.2</v>
      </c>
      <c r="D85" s="157">
        <v>0.34530386740331492</v>
      </c>
    </row>
    <row r="86" spans="1:4" x14ac:dyDescent="0.15">
      <c r="A86" s="165" t="s">
        <v>104</v>
      </c>
      <c r="B86" s="188">
        <v>0.5</v>
      </c>
      <c r="C86" s="15">
        <v>1.2</v>
      </c>
      <c r="D86" s="157">
        <v>0.69060773480662985</v>
      </c>
    </row>
    <row r="87" spans="1:4" x14ac:dyDescent="0.15">
      <c r="A87" s="165" t="s">
        <v>105</v>
      </c>
      <c r="B87" s="188">
        <v>0.2</v>
      </c>
      <c r="C87" s="15">
        <v>0.6</v>
      </c>
      <c r="D87" s="157">
        <v>0.29597474348855562</v>
      </c>
    </row>
    <row r="88" spans="1:4" x14ac:dyDescent="0.15">
      <c r="A88" s="165" t="s">
        <v>106</v>
      </c>
      <c r="B88" s="188">
        <v>2.1</v>
      </c>
      <c r="C88" s="15">
        <v>3.3</v>
      </c>
      <c r="D88" s="157">
        <v>2.4269928966061562</v>
      </c>
    </row>
    <row r="89" spans="1:4" x14ac:dyDescent="0.15">
      <c r="A89" s="165" t="s">
        <v>107</v>
      </c>
      <c r="B89" s="188">
        <v>1.4</v>
      </c>
      <c r="C89" s="15">
        <v>1.5</v>
      </c>
      <c r="D89" s="157">
        <v>1.4108129439621153</v>
      </c>
    </row>
    <row r="90" spans="1:4" x14ac:dyDescent="0.15">
      <c r="A90" s="165" t="s">
        <v>108</v>
      </c>
      <c r="B90" s="188">
        <v>1.1000000000000001</v>
      </c>
      <c r="C90" s="15">
        <v>1.1000000000000001</v>
      </c>
      <c r="D90" s="157">
        <v>1.1049723756906076</v>
      </c>
    </row>
    <row r="91" spans="1:4" x14ac:dyDescent="0.15">
      <c r="A91" s="165" t="s">
        <v>109</v>
      </c>
      <c r="B91" s="188">
        <v>0.8</v>
      </c>
      <c r="C91" s="15">
        <v>0.8</v>
      </c>
      <c r="D91" s="157">
        <v>0.78926598263614844</v>
      </c>
    </row>
    <row r="92" spans="1:4" x14ac:dyDescent="0.15">
      <c r="A92" s="165" t="s">
        <v>110</v>
      </c>
      <c r="B92" s="188">
        <v>0.4</v>
      </c>
      <c r="C92" s="15">
        <v>0.6</v>
      </c>
      <c r="D92" s="157">
        <v>0.48342541436464087</v>
      </c>
    </row>
    <row r="93" spans="1:4" x14ac:dyDescent="0.15">
      <c r="A93" s="165" t="s">
        <v>111</v>
      </c>
      <c r="B93" s="188">
        <v>0.4</v>
      </c>
      <c r="C93" s="15">
        <v>0.7</v>
      </c>
      <c r="D93" s="157">
        <v>0.51302288871349644</v>
      </c>
    </row>
    <row r="94" spans="1:4" x14ac:dyDescent="0.15">
      <c r="A94" s="165" t="s">
        <v>112</v>
      </c>
      <c r="B94" s="188">
        <v>0.5</v>
      </c>
      <c r="C94" s="15">
        <v>0.5</v>
      </c>
      <c r="D94" s="157">
        <v>0.47355958958168909</v>
      </c>
    </row>
    <row r="95" spans="1:4" x14ac:dyDescent="0.15">
      <c r="A95" s="165" t="s">
        <v>113</v>
      </c>
      <c r="B95" s="188">
        <v>0.2</v>
      </c>
      <c r="C95" s="15">
        <v>0.5</v>
      </c>
      <c r="D95" s="157">
        <v>0.28610891870560379</v>
      </c>
    </row>
    <row r="96" spans="1:4" x14ac:dyDescent="0.15">
      <c r="A96" s="165" t="s">
        <v>114</v>
      </c>
      <c r="B96" s="188">
        <v>1.6</v>
      </c>
      <c r="C96" s="15">
        <v>1.3</v>
      </c>
      <c r="D96" s="157">
        <v>1.499605367008682</v>
      </c>
    </row>
    <row r="97" spans="1:5" x14ac:dyDescent="0.15">
      <c r="A97" s="165" t="s">
        <v>115</v>
      </c>
      <c r="B97" s="188">
        <v>2</v>
      </c>
      <c r="C97" s="15">
        <v>1.9</v>
      </c>
      <c r="D97" s="157">
        <v>1.9928966061562747</v>
      </c>
    </row>
    <row r="98" spans="1:5" x14ac:dyDescent="0.15">
      <c r="A98" s="165" t="s">
        <v>116</v>
      </c>
      <c r="B98" s="188">
        <v>2.2000000000000002</v>
      </c>
      <c r="C98" s="157">
        <v>3</v>
      </c>
      <c r="D98" s="157">
        <v>2.3875295974743489</v>
      </c>
    </row>
    <row r="99" spans="1:5" x14ac:dyDescent="0.15">
      <c r="A99" s="165" t="s">
        <v>117</v>
      </c>
      <c r="B99" s="188">
        <v>1.7</v>
      </c>
      <c r="C99" s="15">
        <v>2.2999999999999998</v>
      </c>
      <c r="D99" s="157">
        <v>1.8942383583267564</v>
      </c>
    </row>
    <row r="100" spans="1:5" x14ac:dyDescent="0.15">
      <c r="A100" s="165" t="s">
        <v>118</v>
      </c>
      <c r="B100" s="188">
        <v>1.2</v>
      </c>
      <c r="C100" s="15">
        <v>2.1</v>
      </c>
      <c r="D100" s="157">
        <v>1.4601420678768744</v>
      </c>
    </row>
    <row r="101" spans="1:5" x14ac:dyDescent="0.15">
      <c r="A101" s="165" t="s">
        <v>394</v>
      </c>
      <c r="B101" s="188">
        <v>0.7</v>
      </c>
      <c r="C101" s="157">
        <v>1</v>
      </c>
      <c r="D101" s="157">
        <v>0.80899763220205201</v>
      </c>
    </row>
    <row r="102" spans="1:5" ht="14" thickBot="1" x14ac:dyDescent="0.2">
      <c r="A102" s="190" t="s">
        <v>129</v>
      </c>
      <c r="B102" s="189">
        <v>2.8379976350019707</v>
      </c>
      <c r="C102" s="158">
        <v>1.7029702970297032</v>
      </c>
      <c r="D102" s="158">
        <v>2.5552486187845305</v>
      </c>
    </row>
    <row r="103" spans="1:5" x14ac:dyDescent="0.15">
      <c r="A103" s="156" t="s">
        <v>486</v>
      </c>
      <c r="E103" s="14"/>
    </row>
    <row r="104" spans="1:5" x14ac:dyDescent="0.15">
      <c r="A104" s="156" t="s">
        <v>437</v>
      </c>
    </row>
    <row r="105" spans="1:5" x14ac:dyDescent="0.15">
      <c r="A105" s="13" t="s">
        <v>440</v>
      </c>
    </row>
  </sheetData>
  <hyperlinks>
    <hyperlink ref="A1" location="Sommaire!A1" display="Retour au sommaire" xr:uid="{00000000-0004-0000-0300-000000000000}"/>
  </hyperlinks>
  <pageMargins left="0.75" right="0.75" top="1" bottom="1" header="0.5" footer="0.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37"/>
  <sheetViews>
    <sheetView zoomScale="85" zoomScaleNormal="85" zoomScaleSheetLayoutView="85" workbookViewId="0">
      <selection activeCell="A14" sqref="A14"/>
    </sheetView>
  </sheetViews>
  <sheetFormatPr baseColWidth="10" defaultColWidth="9" defaultRowHeight="13" x14ac:dyDescent="0.15"/>
  <cols>
    <col min="1" max="1" width="17.83203125" style="2" customWidth="1"/>
    <col min="2" max="2" width="12" style="2" customWidth="1"/>
    <col min="3" max="3" width="12.83203125" style="2" customWidth="1"/>
    <col min="4" max="6" width="20.6640625" style="2" customWidth="1"/>
    <col min="7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x14ac:dyDescent="0.15">
      <c r="A3" s="28" t="s">
        <v>420</v>
      </c>
    </row>
    <row r="4" spans="1:5" s="23" customFormat="1" ht="14" thickBot="1" x14ac:dyDescent="0.2">
      <c r="A4" s="28" t="s">
        <v>387</v>
      </c>
    </row>
    <row r="5" spans="1:5" s="23" customFormat="1" ht="14" thickBot="1" x14ac:dyDescent="0.2">
      <c r="C5" s="55" t="s">
        <v>302</v>
      </c>
    </row>
    <row r="6" spans="1:5" s="23" customFormat="1" x14ac:dyDescent="0.15">
      <c r="A6" s="411" t="s">
        <v>11</v>
      </c>
      <c r="B6" s="56" t="s">
        <v>125</v>
      </c>
      <c r="C6" s="153">
        <v>74.599999999999994</v>
      </c>
    </row>
    <row r="7" spans="1:5" s="23" customFormat="1" ht="14" thickBot="1" x14ac:dyDescent="0.2">
      <c r="A7" s="418"/>
      <c r="B7" s="57" t="s">
        <v>122</v>
      </c>
      <c r="C7" s="154">
        <v>25.4</v>
      </c>
    </row>
    <row r="8" spans="1:5" s="23" customFormat="1" x14ac:dyDescent="0.15">
      <c r="A8" s="417" t="s">
        <v>139</v>
      </c>
      <c r="B8" s="58" t="s">
        <v>125</v>
      </c>
      <c r="C8" s="155">
        <v>68.5</v>
      </c>
    </row>
    <row r="9" spans="1:5" s="23" customFormat="1" ht="14" thickBot="1" x14ac:dyDescent="0.2">
      <c r="A9" s="418"/>
      <c r="B9" s="57" t="s">
        <v>122</v>
      </c>
      <c r="C9" s="154">
        <v>31.5</v>
      </c>
    </row>
    <row r="10" spans="1:5" s="23" customFormat="1" x14ac:dyDescent="0.15">
      <c r="A10" s="417" t="s">
        <v>323</v>
      </c>
      <c r="B10" s="58" t="s">
        <v>125</v>
      </c>
      <c r="C10" s="155">
        <v>69.455511288180617</v>
      </c>
    </row>
    <row r="11" spans="1:5" s="23" customFormat="1" ht="14" thickBot="1" x14ac:dyDescent="0.2">
      <c r="A11" s="418"/>
      <c r="B11" s="57" t="s">
        <v>122</v>
      </c>
      <c r="C11" s="154">
        <v>30.54448871181939</v>
      </c>
    </row>
    <row r="12" spans="1:5" s="23" customFormat="1" x14ac:dyDescent="0.15">
      <c r="A12" s="156" t="s">
        <v>486</v>
      </c>
    </row>
    <row r="13" spans="1:5" s="23" customFormat="1" x14ac:dyDescent="0.15">
      <c r="A13" s="156" t="s">
        <v>437</v>
      </c>
    </row>
    <row r="14" spans="1:5" s="23" customFormat="1" x14ac:dyDescent="0.15">
      <c r="A14" s="42" t="s">
        <v>482</v>
      </c>
    </row>
    <row r="15" spans="1:5" s="23" customFormat="1" x14ac:dyDescent="0.15">
      <c r="A15" s="23" t="s">
        <v>182</v>
      </c>
    </row>
    <row r="16" spans="1:5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</sheetData>
  <mergeCells count="3">
    <mergeCell ref="A6:A7"/>
    <mergeCell ref="A8:A9"/>
    <mergeCell ref="A10:A11"/>
  </mergeCells>
  <hyperlinks>
    <hyperlink ref="A1" location="Sommaire!A1" display="Retour au sommaire" xr:uid="{00000000-0004-0000-2700-000000000000}"/>
  </hyperlinks>
  <pageMargins left="0.75" right="0.75" top="1" bottom="1" header="0.5" footer="0.5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4"/>
  <sheetViews>
    <sheetView zoomScale="85" zoomScaleNormal="85" zoomScaleSheetLayoutView="85" workbookViewId="0">
      <selection activeCell="A32" sqref="A32"/>
    </sheetView>
  </sheetViews>
  <sheetFormatPr baseColWidth="10" defaultColWidth="9" defaultRowHeight="13" x14ac:dyDescent="0.15"/>
  <cols>
    <col min="1" max="1" width="30" style="2" customWidth="1"/>
    <col min="2" max="2" width="18.5" style="2" customWidth="1"/>
    <col min="3" max="5" width="18.5" style="12" customWidth="1"/>
    <col min="6" max="6" width="11" style="12" customWidth="1"/>
    <col min="7" max="7" width="9.6640625" style="12" customWidth="1"/>
    <col min="8" max="16384" width="9" style="2"/>
  </cols>
  <sheetData>
    <row r="1" spans="1:7" s="19" customFormat="1" ht="16" x14ac:dyDescent="0.2">
      <c r="A1" s="18" t="s">
        <v>229</v>
      </c>
      <c r="C1" s="20"/>
      <c r="D1" s="21"/>
      <c r="E1" s="21"/>
    </row>
    <row r="2" spans="1:7" s="19" customFormat="1" ht="16" x14ac:dyDescent="0.2">
      <c r="C2" s="20"/>
      <c r="D2" s="21"/>
      <c r="E2" s="21"/>
    </row>
    <row r="3" spans="1:7" s="23" customFormat="1" x14ac:dyDescent="0.15">
      <c r="A3" s="28" t="s">
        <v>388</v>
      </c>
      <c r="C3" s="22"/>
      <c r="D3" s="22"/>
      <c r="E3" s="22"/>
      <c r="F3" s="22"/>
      <c r="G3" s="22"/>
    </row>
    <row r="4" spans="1:7" s="23" customFormat="1" ht="14" thickBot="1" x14ac:dyDescent="0.2">
      <c r="A4" s="43"/>
      <c r="C4" s="22"/>
      <c r="D4" s="22"/>
      <c r="E4" s="22"/>
      <c r="F4" s="22"/>
      <c r="G4" s="22"/>
    </row>
    <row r="5" spans="1:7" s="23" customFormat="1" ht="14" thickBot="1" x14ac:dyDescent="0.2">
      <c r="A5" s="28" t="s">
        <v>11</v>
      </c>
      <c r="B5" s="446" t="s">
        <v>185</v>
      </c>
      <c r="C5" s="447"/>
      <c r="D5" s="447"/>
      <c r="E5" s="448"/>
      <c r="F5" s="22"/>
      <c r="G5" s="22"/>
    </row>
    <row r="6" spans="1:7" s="23" customFormat="1" x14ac:dyDescent="0.15">
      <c r="A6" s="258" t="s">
        <v>186</v>
      </c>
      <c r="B6" s="222" t="s">
        <v>136</v>
      </c>
      <c r="C6" s="44" t="s">
        <v>183</v>
      </c>
      <c r="D6" s="44" t="s">
        <v>184</v>
      </c>
      <c r="E6" s="45" t="s">
        <v>129</v>
      </c>
      <c r="F6" s="22"/>
      <c r="G6" s="22"/>
    </row>
    <row r="7" spans="1:7" s="23" customFormat="1" x14ac:dyDescent="0.15">
      <c r="A7" s="74" t="s">
        <v>188</v>
      </c>
      <c r="B7" s="34">
        <v>122</v>
      </c>
      <c r="C7" s="35">
        <v>1006</v>
      </c>
      <c r="D7" s="35">
        <v>26</v>
      </c>
      <c r="E7" s="48" t="s">
        <v>193</v>
      </c>
      <c r="F7" s="22"/>
    </row>
    <row r="8" spans="1:7" s="23" customFormat="1" x14ac:dyDescent="0.15">
      <c r="A8" s="74" t="s">
        <v>189</v>
      </c>
      <c r="B8" s="34">
        <v>42</v>
      </c>
      <c r="C8" s="35">
        <v>311</v>
      </c>
      <c r="D8" s="35">
        <v>10</v>
      </c>
      <c r="E8" s="48">
        <v>13</v>
      </c>
      <c r="F8" s="22"/>
    </row>
    <row r="9" spans="1:7" s="23" customFormat="1" x14ac:dyDescent="0.15">
      <c r="A9" s="74" t="s">
        <v>190</v>
      </c>
      <c r="B9" s="34">
        <v>15</v>
      </c>
      <c r="C9" s="35">
        <v>116</v>
      </c>
      <c r="D9" s="35">
        <v>11</v>
      </c>
      <c r="E9" s="48" t="s">
        <v>193</v>
      </c>
      <c r="F9" s="22"/>
    </row>
    <row r="10" spans="1:7" s="23" customFormat="1" x14ac:dyDescent="0.15">
      <c r="A10" s="74" t="s">
        <v>191</v>
      </c>
      <c r="B10" s="34">
        <v>166</v>
      </c>
      <c r="C10" s="35">
        <v>498</v>
      </c>
      <c r="D10" s="35">
        <v>25</v>
      </c>
      <c r="E10" s="47">
        <v>17</v>
      </c>
      <c r="F10" s="22"/>
    </row>
    <row r="11" spans="1:7" s="23" customFormat="1" ht="14" thickBot="1" x14ac:dyDescent="0.2">
      <c r="A11" s="83" t="s">
        <v>192</v>
      </c>
      <c r="B11" s="49">
        <v>13</v>
      </c>
      <c r="C11" s="51">
        <v>107</v>
      </c>
      <c r="D11" s="52">
        <v>11</v>
      </c>
      <c r="E11" s="149" t="s">
        <v>193</v>
      </c>
      <c r="F11" s="22"/>
    </row>
    <row r="12" spans="1:7" s="23" customFormat="1" x14ac:dyDescent="0.15">
      <c r="A12" s="43"/>
      <c r="C12" s="22"/>
      <c r="D12" s="22"/>
      <c r="E12" s="22"/>
      <c r="F12" s="22"/>
      <c r="G12" s="22"/>
    </row>
    <row r="13" spans="1:7" s="23" customFormat="1" ht="14" thickBot="1" x14ac:dyDescent="0.2">
      <c r="A13" s="28" t="s">
        <v>139</v>
      </c>
      <c r="C13" s="22"/>
      <c r="D13" s="22"/>
      <c r="E13" s="22"/>
      <c r="F13" s="22"/>
      <c r="G13" s="22"/>
    </row>
    <row r="14" spans="1:7" s="28" customFormat="1" ht="14" thickBot="1" x14ac:dyDescent="0.2">
      <c r="B14" s="446" t="s">
        <v>185</v>
      </c>
      <c r="C14" s="447"/>
      <c r="D14" s="447"/>
      <c r="E14" s="448"/>
      <c r="F14" s="54"/>
      <c r="G14" s="54"/>
    </row>
    <row r="15" spans="1:7" s="23" customFormat="1" x14ac:dyDescent="0.15">
      <c r="A15" s="258" t="s">
        <v>186</v>
      </c>
      <c r="B15" s="222" t="s">
        <v>136</v>
      </c>
      <c r="C15" s="44" t="s">
        <v>183</v>
      </c>
      <c r="D15" s="44" t="s">
        <v>184</v>
      </c>
      <c r="E15" s="45" t="s">
        <v>129</v>
      </c>
      <c r="F15" s="22"/>
    </row>
    <row r="16" spans="1:7" s="23" customFormat="1" x14ac:dyDescent="0.15">
      <c r="A16" s="74" t="s">
        <v>188</v>
      </c>
      <c r="B16" s="34">
        <v>181</v>
      </c>
      <c r="C16" s="35">
        <v>1126</v>
      </c>
      <c r="D16" s="35">
        <v>64</v>
      </c>
      <c r="E16" s="47">
        <v>21</v>
      </c>
      <c r="F16" s="22"/>
    </row>
    <row r="17" spans="1:7" s="23" customFormat="1" x14ac:dyDescent="0.15">
      <c r="A17" s="74" t="s">
        <v>189</v>
      </c>
      <c r="B17" s="34">
        <v>313</v>
      </c>
      <c r="C17" s="35">
        <v>1365</v>
      </c>
      <c r="D17" s="35">
        <v>64</v>
      </c>
      <c r="E17" s="47">
        <v>41</v>
      </c>
      <c r="F17" s="22"/>
    </row>
    <row r="18" spans="1:7" s="23" customFormat="1" x14ac:dyDescent="0.15">
      <c r="A18" s="74" t="s">
        <v>190</v>
      </c>
      <c r="B18" s="34">
        <v>201</v>
      </c>
      <c r="C18" s="35">
        <v>1481</v>
      </c>
      <c r="D18" s="35">
        <v>380</v>
      </c>
      <c r="E18" s="47">
        <v>41</v>
      </c>
      <c r="F18" s="22"/>
    </row>
    <row r="19" spans="1:7" s="23" customFormat="1" x14ac:dyDescent="0.15">
      <c r="A19" s="74" t="s">
        <v>191</v>
      </c>
      <c r="B19" s="34">
        <v>444</v>
      </c>
      <c r="C19" s="35">
        <v>1349</v>
      </c>
      <c r="D19" s="35">
        <v>92</v>
      </c>
      <c r="E19" s="47">
        <v>47</v>
      </c>
      <c r="F19" s="22"/>
    </row>
    <row r="20" spans="1:7" s="23" customFormat="1" ht="14" thickBot="1" x14ac:dyDescent="0.2">
      <c r="A20" s="83" t="s">
        <v>192</v>
      </c>
      <c r="B20" s="49">
        <v>57</v>
      </c>
      <c r="C20" s="51">
        <v>288</v>
      </c>
      <c r="D20" s="51">
        <v>32</v>
      </c>
      <c r="E20" s="53">
        <v>24</v>
      </c>
      <c r="F20" s="22"/>
      <c r="G20" s="22"/>
    </row>
    <row r="21" spans="1:7" s="23" customFormat="1" x14ac:dyDescent="0.15">
      <c r="A21" s="187"/>
      <c r="B21" s="187"/>
      <c r="C21" s="187"/>
      <c r="D21" s="187"/>
      <c r="E21" s="187"/>
      <c r="F21" s="22"/>
      <c r="G21" s="22"/>
    </row>
    <row r="22" spans="1:7" s="23" customFormat="1" ht="14" thickBot="1" x14ac:dyDescent="0.2">
      <c r="A22" s="28" t="s">
        <v>323</v>
      </c>
      <c r="C22" s="22"/>
      <c r="D22" s="22"/>
      <c r="E22" s="22"/>
      <c r="F22" s="22"/>
      <c r="G22" s="22"/>
    </row>
    <row r="23" spans="1:7" s="23" customFormat="1" ht="14" thickBot="1" x14ac:dyDescent="0.2">
      <c r="A23" s="28"/>
      <c r="B23" s="446" t="s">
        <v>185</v>
      </c>
      <c r="C23" s="447"/>
      <c r="D23" s="447"/>
      <c r="E23" s="448"/>
      <c r="F23" s="22"/>
      <c r="G23" s="22"/>
    </row>
    <row r="24" spans="1:7" s="23" customFormat="1" x14ac:dyDescent="0.15">
      <c r="A24" s="258" t="s">
        <v>186</v>
      </c>
      <c r="B24" s="222" t="s">
        <v>136</v>
      </c>
      <c r="C24" s="44" t="s">
        <v>183</v>
      </c>
      <c r="D24" s="44" t="s">
        <v>184</v>
      </c>
      <c r="E24" s="45" t="s">
        <v>129</v>
      </c>
      <c r="F24" s="22"/>
      <c r="G24" s="22"/>
    </row>
    <row r="25" spans="1:7" s="23" customFormat="1" x14ac:dyDescent="0.15">
      <c r="A25" s="74" t="s">
        <v>188</v>
      </c>
      <c r="B25" s="34">
        <v>303</v>
      </c>
      <c r="C25" s="46">
        <v>2132</v>
      </c>
      <c r="D25" s="46">
        <v>90</v>
      </c>
      <c r="E25" s="27">
        <v>30</v>
      </c>
      <c r="F25" s="22"/>
      <c r="G25" s="22"/>
    </row>
    <row r="26" spans="1:7" s="23" customFormat="1" x14ac:dyDescent="0.15">
      <c r="A26" s="74" t="s">
        <v>189</v>
      </c>
      <c r="B26" s="34">
        <v>355</v>
      </c>
      <c r="C26" s="46">
        <v>1676</v>
      </c>
      <c r="D26" s="46">
        <v>74</v>
      </c>
      <c r="E26" s="48">
        <v>54</v>
      </c>
      <c r="F26" s="22"/>
      <c r="G26" s="22"/>
    </row>
    <row r="27" spans="1:7" s="23" customFormat="1" x14ac:dyDescent="0.15">
      <c r="A27" s="74" t="s">
        <v>190</v>
      </c>
      <c r="B27" s="34">
        <v>216</v>
      </c>
      <c r="C27" s="46">
        <v>1597</v>
      </c>
      <c r="D27" s="46">
        <v>391</v>
      </c>
      <c r="E27" s="48">
        <v>43</v>
      </c>
      <c r="F27" s="22"/>
      <c r="G27" s="22"/>
    </row>
    <row r="28" spans="1:7" s="23" customFormat="1" x14ac:dyDescent="0.15">
      <c r="A28" s="74" t="s">
        <v>191</v>
      </c>
      <c r="B28" s="34">
        <v>610</v>
      </c>
      <c r="C28" s="46">
        <v>1847</v>
      </c>
      <c r="D28" s="46">
        <v>117</v>
      </c>
      <c r="E28" s="27">
        <v>64</v>
      </c>
      <c r="F28" s="22"/>
      <c r="G28" s="22"/>
    </row>
    <row r="29" spans="1:7" s="23" customFormat="1" ht="14" thickBot="1" x14ac:dyDescent="0.2">
      <c r="A29" s="83" t="s">
        <v>192</v>
      </c>
      <c r="B29" s="49">
        <v>70</v>
      </c>
      <c r="C29" s="50">
        <v>395</v>
      </c>
      <c r="D29" s="52">
        <v>43</v>
      </c>
      <c r="E29" s="53">
        <v>29</v>
      </c>
      <c r="F29" s="22"/>
      <c r="G29" s="22"/>
    </row>
    <row r="30" spans="1:7" s="23" customFormat="1" x14ac:dyDescent="0.15">
      <c r="A30" s="156" t="s">
        <v>486</v>
      </c>
      <c r="C30" s="22"/>
      <c r="D30" s="22"/>
      <c r="E30" s="22"/>
      <c r="F30" s="22"/>
      <c r="G30" s="22"/>
    </row>
    <row r="31" spans="1:7" s="23" customFormat="1" x14ac:dyDescent="0.15">
      <c r="A31" s="156" t="s">
        <v>437</v>
      </c>
      <c r="C31" s="22"/>
      <c r="D31" s="22"/>
      <c r="E31" s="22"/>
      <c r="F31" s="22"/>
      <c r="G31" s="22"/>
    </row>
    <row r="32" spans="1:7" s="23" customFormat="1" x14ac:dyDescent="0.15">
      <c r="C32" s="22"/>
      <c r="D32" s="22"/>
      <c r="E32" s="22"/>
      <c r="F32" s="22"/>
      <c r="G32" s="22"/>
    </row>
    <row r="33" spans="1:7" s="23" customFormat="1" x14ac:dyDescent="0.15">
      <c r="C33" s="22"/>
      <c r="D33" s="22"/>
      <c r="E33" s="22"/>
      <c r="F33" s="22"/>
      <c r="G33" s="22"/>
    </row>
    <row r="34" spans="1:7" s="23" customFormat="1" x14ac:dyDescent="0.15">
      <c r="C34" s="22"/>
      <c r="D34" s="22"/>
      <c r="E34" s="22"/>
      <c r="F34" s="22"/>
      <c r="G34" s="22"/>
    </row>
    <row r="35" spans="1:7" s="23" customFormat="1" x14ac:dyDescent="0.15">
      <c r="C35" s="22"/>
      <c r="D35" s="22"/>
      <c r="E35" s="22"/>
      <c r="F35" s="22"/>
      <c r="G35" s="22"/>
    </row>
    <row r="36" spans="1:7" s="23" customFormat="1" x14ac:dyDescent="0.15">
      <c r="C36" s="22"/>
      <c r="D36" s="22"/>
      <c r="E36" s="22"/>
      <c r="F36" s="22"/>
      <c r="G36" s="22"/>
    </row>
    <row r="37" spans="1:7" s="23" customFormat="1" x14ac:dyDescent="0.15">
      <c r="C37" s="22"/>
      <c r="D37" s="22"/>
      <c r="E37" s="22"/>
      <c r="F37" s="22"/>
      <c r="G37" s="22"/>
    </row>
    <row r="38" spans="1:7" s="23" customFormat="1" x14ac:dyDescent="0.15">
      <c r="C38" s="22"/>
      <c r="D38" s="22"/>
      <c r="E38" s="22"/>
      <c r="F38" s="22"/>
      <c r="G38" s="22"/>
    </row>
    <row r="39" spans="1:7" s="23" customFormat="1" x14ac:dyDescent="0.15">
      <c r="C39" s="22"/>
      <c r="D39" s="22"/>
      <c r="E39" s="22"/>
      <c r="F39" s="22"/>
      <c r="G39" s="22"/>
    </row>
    <row r="40" spans="1:7" s="23" customFormat="1" x14ac:dyDescent="0.15">
      <c r="C40" s="22"/>
      <c r="D40" s="22"/>
      <c r="E40" s="22"/>
      <c r="F40" s="22"/>
      <c r="G40" s="22"/>
    </row>
    <row r="41" spans="1:7" s="23" customFormat="1" x14ac:dyDescent="0.15">
      <c r="C41" s="22"/>
      <c r="D41" s="22"/>
      <c r="E41" s="22"/>
      <c r="F41" s="22"/>
      <c r="G41" s="22"/>
    </row>
    <row r="42" spans="1:7" s="23" customFormat="1" x14ac:dyDescent="0.15">
      <c r="C42" s="22"/>
      <c r="D42" s="22"/>
      <c r="E42" s="22"/>
      <c r="F42" s="22"/>
      <c r="G42" s="22"/>
    </row>
    <row r="43" spans="1:7" s="23" customFormat="1" x14ac:dyDescent="0.15">
      <c r="C43" s="22"/>
      <c r="D43" s="22"/>
      <c r="E43" s="22"/>
      <c r="F43" s="22"/>
      <c r="G43" s="22"/>
    </row>
    <row r="44" spans="1:7" x14ac:dyDescent="0.15">
      <c r="A44" s="23"/>
    </row>
  </sheetData>
  <mergeCells count="3">
    <mergeCell ref="B14:E14"/>
    <mergeCell ref="B5:E5"/>
    <mergeCell ref="B23:E23"/>
  </mergeCells>
  <hyperlinks>
    <hyperlink ref="A1" location="Sommaire!A1" display="Retour au sommaire" xr:uid="{00000000-0004-0000-2800-000000000000}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zoomScale="85" zoomScaleNormal="85" workbookViewId="0">
      <selection activeCell="A4" sqref="A4"/>
    </sheetView>
  </sheetViews>
  <sheetFormatPr baseColWidth="10" defaultColWidth="9" defaultRowHeight="13" x14ac:dyDescent="0.15"/>
  <cols>
    <col min="1" max="1" width="40.83203125" style="2" customWidth="1"/>
    <col min="2" max="3" width="16" style="12" customWidth="1"/>
    <col min="4" max="4" width="16" style="2" customWidth="1"/>
    <col min="5" max="6" width="16" style="14" customWidth="1"/>
    <col min="7" max="7" width="16" style="2" customWidth="1"/>
    <col min="8" max="16384" width="9" style="2"/>
  </cols>
  <sheetData>
    <row r="1" spans="1:7" s="19" customFormat="1" ht="16" x14ac:dyDescent="0.2">
      <c r="A1" s="18" t="s">
        <v>229</v>
      </c>
      <c r="C1" s="20"/>
      <c r="E1" s="21"/>
      <c r="F1" s="21"/>
    </row>
    <row r="2" spans="1:7" s="19" customFormat="1" ht="16" x14ac:dyDescent="0.2">
      <c r="C2" s="20"/>
      <c r="E2" s="21"/>
      <c r="F2" s="21"/>
    </row>
    <row r="3" spans="1:7" s="23" customFormat="1" ht="14" thickBot="1" x14ac:dyDescent="0.2">
      <c r="A3" s="28" t="s">
        <v>498</v>
      </c>
      <c r="B3" s="22"/>
      <c r="C3" s="22"/>
      <c r="E3" s="24"/>
      <c r="F3" s="24"/>
    </row>
    <row r="4" spans="1:7" s="23" customFormat="1" ht="43" thickBot="1" x14ac:dyDescent="0.2">
      <c r="A4" s="209" t="s">
        <v>303</v>
      </c>
      <c r="B4" s="191" t="s">
        <v>320</v>
      </c>
      <c r="C4" s="204" t="s">
        <v>319</v>
      </c>
      <c r="D4" s="203" t="s">
        <v>318</v>
      </c>
      <c r="E4" s="191" t="s">
        <v>396</v>
      </c>
      <c r="F4" s="204" t="s">
        <v>395</v>
      </c>
      <c r="G4" s="203" t="s">
        <v>397</v>
      </c>
    </row>
    <row r="5" spans="1:7" s="23" customFormat="1" x14ac:dyDescent="0.15">
      <c r="A5" s="73" t="s">
        <v>304</v>
      </c>
      <c r="B5" s="122">
        <v>979</v>
      </c>
      <c r="C5" s="205">
        <v>286</v>
      </c>
      <c r="D5" s="205">
        <f>B5+C5</f>
        <v>1265</v>
      </c>
      <c r="E5" s="85">
        <v>12.9</v>
      </c>
      <c r="F5" s="207">
        <v>11.3</v>
      </c>
      <c r="G5" s="40">
        <v>12.476575599171516</v>
      </c>
    </row>
    <row r="6" spans="1:7" s="23" customFormat="1" x14ac:dyDescent="0.15">
      <c r="A6" s="74" t="s">
        <v>305</v>
      </c>
      <c r="B6" s="124">
        <v>326</v>
      </c>
      <c r="C6" s="206">
        <v>101</v>
      </c>
      <c r="D6" s="206">
        <f t="shared" ref="D6:D20" si="0">B6+C6</f>
        <v>427</v>
      </c>
      <c r="E6" s="86">
        <v>4.3</v>
      </c>
      <c r="F6" s="208">
        <v>4</v>
      </c>
      <c r="G6" s="25">
        <v>4.2114606963211365</v>
      </c>
    </row>
    <row r="7" spans="1:7" s="23" customFormat="1" x14ac:dyDescent="0.15">
      <c r="A7" s="74" t="s">
        <v>306</v>
      </c>
      <c r="B7" s="124">
        <v>460</v>
      </c>
      <c r="C7" s="206">
        <v>122</v>
      </c>
      <c r="D7" s="206">
        <f t="shared" si="0"/>
        <v>582</v>
      </c>
      <c r="E7" s="86">
        <v>6</v>
      </c>
      <c r="F7" s="208">
        <v>4.8</v>
      </c>
      <c r="G7" s="25">
        <v>5.7402110661800965</v>
      </c>
    </row>
    <row r="8" spans="1:7" s="23" customFormat="1" x14ac:dyDescent="0.15">
      <c r="A8" s="74" t="s">
        <v>307</v>
      </c>
      <c r="B8" s="124">
        <v>224</v>
      </c>
      <c r="C8" s="206">
        <v>47</v>
      </c>
      <c r="D8" s="206">
        <f t="shared" si="0"/>
        <v>271</v>
      </c>
      <c r="E8" s="86">
        <v>2.9</v>
      </c>
      <c r="F8" s="208">
        <v>1.9</v>
      </c>
      <c r="G8" s="25">
        <v>2.6728474208501827</v>
      </c>
    </row>
    <row r="9" spans="1:7" s="23" customFormat="1" x14ac:dyDescent="0.15">
      <c r="A9" s="74" t="s">
        <v>309</v>
      </c>
      <c r="B9" s="124">
        <v>63</v>
      </c>
      <c r="C9" s="206">
        <v>24</v>
      </c>
      <c r="D9" s="206">
        <f t="shared" si="0"/>
        <v>87</v>
      </c>
      <c r="E9" s="86">
        <v>0.8</v>
      </c>
      <c r="F9" s="208">
        <v>1</v>
      </c>
      <c r="G9" s="25">
        <v>0.8580727882434166</v>
      </c>
    </row>
    <row r="10" spans="1:7" s="23" customFormat="1" x14ac:dyDescent="0.15">
      <c r="A10" s="74" t="s">
        <v>308</v>
      </c>
      <c r="B10" s="124">
        <v>422</v>
      </c>
      <c r="C10" s="206">
        <v>230</v>
      </c>
      <c r="D10" s="206">
        <f t="shared" si="0"/>
        <v>652</v>
      </c>
      <c r="E10" s="86">
        <v>5.5</v>
      </c>
      <c r="F10" s="208">
        <v>9.1</v>
      </c>
      <c r="G10" s="25">
        <v>6.4306144590196279</v>
      </c>
    </row>
    <row r="11" spans="1:7" s="23" customFormat="1" x14ac:dyDescent="0.15">
      <c r="A11" s="74" t="s">
        <v>310</v>
      </c>
      <c r="B11" s="124">
        <v>434</v>
      </c>
      <c r="C11" s="206">
        <v>149</v>
      </c>
      <c r="D11" s="206">
        <f t="shared" si="0"/>
        <v>583</v>
      </c>
      <c r="E11" s="86">
        <v>5.7</v>
      </c>
      <c r="F11" s="208">
        <v>5.9</v>
      </c>
      <c r="G11" s="25">
        <v>5.7500739717920899</v>
      </c>
    </row>
    <row r="12" spans="1:7" s="23" customFormat="1" x14ac:dyDescent="0.15">
      <c r="A12" s="74" t="s">
        <v>311</v>
      </c>
      <c r="B12" s="124">
        <v>1118</v>
      </c>
      <c r="C12" s="206">
        <v>419</v>
      </c>
      <c r="D12" s="206">
        <f t="shared" si="0"/>
        <v>1537</v>
      </c>
      <c r="E12" s="86">
        <v>14.7</v>
      </c>
      <c r="F12" s="208">
        <v>16.600000000000001</v>
      </c>
      <c r="G12" s="25">
        <v>15.159285925633693</v>
      </c>
    </row>
    <row r="13" spans="1:7" s="23" customFormat="1" x14ac:dyDescent="0.15">
      <c r="A13" s="74" t="s">
        <v>312</v>
      </c>
      <c r="B13" s="124">
        <v>42</v>
      </c>
      <c r="C13" s="206">
        <v>7</v>
      </c>
      <c r="D13" s="206">
        <f t="shared" si="0"/>
        <v>49</v>
      </c>
      <c r="E13" s="86">
        <v>0.6</v>
      </c>
      <c r="F13" s="208">
        <v>0.3</v>
      </c>
      <c r="G13" s="25">
        <v>0.48328237498767135</v>
      </c>
    </row>
    <row r="14" spans="1:7" s="23" customFormat="1" x14ac:dyDescent="0.15">
      <c r="A14" s="74" t="s">
        <v>313</v>
      </c>
      <c r="B14" s="124">
        <v>945</v>
      </c>
      <c r="C14" s="206">
        <v>251</v>
      </c>
      <c r="D14" s="206">
        <f t="shared" si="0"/>
        <v>1196</v>
      </c>
      <c r="E14" s="86">
        <v>12.4</v>
      </c>
      <c r="F14" s="208">
        <v>9.9</v>
      </c>
      <c r="G14" s="25">
        <v>11.796035111943977</v>
      </c>
    </row>
    <row r="15" spans="1:7" s="23" customFormat="1" x14ac:dyDescent="0.15">
      <c r="A15" s="74" t="s">
        <v>316</v>
      </c>
      <c r="B15" s="124">
        <v>797</v>
      </c>
      <c r="C15" s="206">
        <v>371</v>
      </c>
      <c r="D15" s="206">
        <f t="shared" si="0"/>
        <v>1168</v>
      </c>
      <c r="E15" s="86">
        <v>10.5</v>
      </c>
      <c r="F15" s="208">
        <v>14.7</v>
      </c>
      <c r="G15" s="25">
        <v>11.519873754808167</v>
      </c>
    </row>
    <row r="16" spans="1:7" s="23" customFormat="1" x14ac:dyDescent="0.15">
      <c r="A16" s="74" t="s">
        <v>315</v>
      </c>
      <c r="B16" s="124">
        <v>551</v>
      </c>
      <c r="C16" s="206">
        <v>159</v>
      </c>
      <c r="D16" s="206">
        <f t="shared" si="0"/>
        <v>710</v>
      </c>
      <c r="E16" s="86">
        <v>7.2</v>
      </c>
      <c r="F16" s="208">
        <v>6.3</v>
      </c>
      <c r="G16" s="25">
        <v>7.0026629845152382</v>
      </c>
    </row>
    <row r="17" spans="1:7" s="23" customFormat="1" x14ac:dyDescent="0.15">
      <c r="A17" s="74" t="s">
        <v>314</v>
      </c>
      <c r="B17" s="124">
        <v>977</v>
      </c>
      <c r="C17" s="206">
        <v>291</v>
      </c>
      <c r="D17" s="206">
        <f t="shared" si="0"/>
        <v>1268</v>
      </c>
      <c r="E17" s="86">
        <v>12.8</v>
      </c>
      <c r="F17" s="208">
        <v>11.5</v>
      </c>
      <c r="G17" s="25">
        <v>12.506164316007496</v>
      </c>
    </row>
    <row r="18" spans="1:7" s="23" customFormat="1" x14ac:dyDescent="0.15">
      <c r="A18" s="74" t="s">
        <v>394</v>
      </c>
      <c r="B18" s="124">
        <v>57</v>
      </c>
      <c r="C18" s="206">
        <v>25</v>
      </c>
      <c r="D18" s="206">
        <f t="shared" si="0"/>
        <v>82</v>
      </c>
      <c r="E18" s="86">
        <v>0.7</v>
      </c>
      <c r="F18" s="208">
        <v>1</v>
      </c>
      <c r="G18" s="25">
        <v>0.80875826018344998</v>
      </c>
    </row>
    <row r="19" spans="1:7" s="23" customFormat="1" x14ac:dyDescent="0.15">
      <c r="A19" s="74" t="s">
        <v>129</v>
      </c>
      <c r="B19" s="124">
        <v>218</v>
      </c>
      <c r="C19" s="206">
        <v>44</v>
      </c>
      <c r="D19" s="206">
        <f t="shared" si="0"/>
        <v>262</v>
      </c>
      <c r="E19" s="86">
        <v>2.9</v>
      </c>
      <c r="F19" s="208">
        <v>1.7</v>
      </c>
      <c r="G19" s="25">
        <v>2.5840812703422431</v>
      </c>
    </row>
    <row r="20" spans="1:7" s="23" customFormat="1" ht="14" thickBot="1" x14ac:dyDescent="0.2">
      <c r="A20" s="211" t="s">
        <v>130</v>
      </c>
      <c r="B20" s="212">
        <f>SUM(B5:B19)</f>
        <v>7613</v>
      </c>
      <c r="C20" s="306">
        <f>SUM(C5:C19)</f>
        <v>2526</v>
      </c>
      <c r="D20" s="305">
        <f t="shared" si="0"/>
        <v>10139</v>
      </c>
      <c r="E20" s="213">
        <v>100</v>
      </c>
      <c r="F20" s="214">
        <v>100</v>
      </c>
      <c r="G20" s="215">
        <v>100</v>
      </c>
    </row>
    <row r="21" spans="1:7" s="23" customFormat="1" x14ac:dyDescent="0.15">
      <c r="A21" s="156" t="s">
        <v>486</v>
      </c>
      <c r="B21" s="22"/>
      <c r="C21" s="22"/>
      <c r="E21" s="24"/>
      <c r="F21" s="24"/>
    </row>
    <row r="22" spans="1:7" s="23" customFormat="1" x14ac:dyDescent="0.15">
      <c r="A22" s="156" t="s">
        <v>437</v>
      </c>
      <c r="B22" s="22"/>
      <c r="C22" s="22"/>
      <c r="E22" s="24"/>
      <c r="F22" s="24"/>
    </row>
    <row r="23" spans="1:7" s="23" customFormat="1" x14ac:dyDescent="0.15">
      <c r="A23" s="42" t="s">
        <v>441</v>
      </c>
      <c r="B23" s="22"/>
      <c r="C23" s="22"/>
      <c r="E23" s="24"/>
      <c r="F23" s="24"/>
    </row>
    <row r="24" spans="1:7" s="23" customFormat="1" x14ac:dyDescent="0.15">
      <c r="B24" s="22"/>
      <c r="C24" s="22"/>
      <c r="E24" s="24"/>
      <c r="F24" s="24"/>
    </row>
    <row r="25" spans="1:7" s="23" customFormat="1" x14ac:dyDescent="0.15">
      <c r="B25" s="22"/>
      <c r="C25" s="22"/>
      <c r="E25" s="24"/>
      <c r="F25" s="24"/>
    </row>
    <row r="26" spans="1:7" s="23" customFormat="1" x14ac:dyDescent="0.15">
      <c r="B26" s="22"/>
      <c r="C26" s="22"/>
      <c r="E26" s="24"/>
      <c r="F26" s="24"/>
    </row>
    <row r="27" spans="1:7" s="23" customFormat="1" x14ac:dyDescent="0.15">
      <c r="B27" s="22"/>
      <c r="C27" s="22"/>
      <c r="E27" s="24"/>
      <c r="F27" s="24"/>
    </row>
    <row r="28" spans="1:7" s="23" customFormat="1" x14ac:dyDescent="0.15">
      <c r="B28" s="22"/>
      <c r="C28" s="22"/>
      <c r="E28" s="24"/>
      <c r="F28" s="24"/>
    </row>
    <row r="29" spans="1:7" s="23" customFormat="1" x14ac:dyDescent="0.15">
      <c r="B29" s="22"/>
      <c r="C29" s="22"/>
      <c r="E29" s="24"/>
      <c r="F29" s="24"/>
    </row>
    <row r="30" spans="1:7" s="23" customFormat="1" x14ac:dyDescent="0.15">
      <c r="B30" s="22"/>
      <c r="C30" s="22"/>
      <c r="E30" s="24"/>
      <c r="F30" s="24"/>
    </row>
    <row r="31" spans="1:7" s="23" customFormat="1" x14ac:dyDescent="0.15">
      <c r="B31" s="22"/>
      <c r="C31" s="22"/>
      <c r="E31" s="24"/>
      <c r="F31" s="24"/>
    </row>
    <row r="32" spans="1:7" s="23" customFormat="1" x14ac:dyDescent="0.15">
      <c r="B32" s="22"/>
      <c r="C32" s="22"/>
      <c r="E32" s="24"/>
      <c r="F32" s="24"/>
    </row>
    <row r="33" spans="2:6" s="23" customFormat="1" x14ac:dyDescent="0.15">
      <c r="B33" s="22"/>
      <c r="C33" s="22"/>
      <c r="E33" s="24"/>
      <c r="F33" s="24"/>
    </row>
    <row r="34" spans="2:6" s="23" customFormat="1" x14ac:dyDescent="0.15">
      <c r="B34" s="22"/>
      <c r="C34" s="22"/>
      <c r="E34" s="24"/>
      <c r="F34" s="24"/>
    </row>
    <row r="35" spans="2:6" s="23" customFormat="1" x14ac:dyDescent="0.15">
      <c r="B35" s="22"/>
      <c r="C35" s="22"/>
      <c r="E35" s="24"/>
      <c r="F35" s="24"/>
    </row>
  </sheetData>
  <hyperlinks>
    <hyperlink ref="A1" location="Sommaire!A1" display="Retour au sommaire" xr:uid="{00000000-0004-0000-0400-000000000000}"/>
  </hyperlinks>
  <pageMargins left="0.75" right="0.75" top="1" bottom="1" header="0.5" footer="0.5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9"/>
  <sheetViews>
    <sheetView topLeftCell="A24" zoomScale="85" zoomScaleNormal="85" workbookViewId="0">
      <selection activeCell="E43" sqref="E43"/>
    </sheetView>
  </sheetViews>
  <sheetFormatPr baseColWidth="10" defaultColWidth="9" defaultRowHeight="13" x14ac:dyDescent="0.15"/>
  <cols>
    <col min="1" max="1" width="11.6640625" style="2" customWidth="1"/>
    <col min="2" max="2" width="44.6640625" style="2" customWidth="1"/>
    <col min="3" max="3" width="23.1640625" style="17" customWidth="1"/>
    <col min="4" max="4" width="13.33203125" style="17" customWidth="1"/>
    <col min="5" max="5" width="9" style="2"/>
    <col min="6" max="6" width="11.5" style="2" customWidth="1"/>
    <col min="7" max="7" width="44.6640625" style="2" customWidth="1"/>
    <col min="8" max="8" width="23.1640625" style="2" customWidth="1"/>
    <col min="9" max="16384" width="9" style="2"/>
  </cols>
  <sheetData>
    <row r="1" spans="1:8" s="19" customFormat="1" ht="16" x14ac:dyDescent="0.2">
      <c r="A1" s="18" t="s">
        <v>229</v>
      </c>
      <c r="C1" s="20"/>
      <c r="D1" s="21"/>
      <c r="E1" s="21"/>
    </row>
    <row r="2" spans="1:8" s="19" customFormat="1" ht="16" x14ac:dyDescent="0.2">
      <c r="C2" s="20"/>
      <c r="D2" s="21"/>
      <c r="E2" s="21"/>
    </row>
    <row r="3" spans="1:8" s="23" customFormat="1" ht="14" thickBot="1" x14ac:dyDescent="0.2">
      <c r="A3" s="28" t="s">
        <v>331</v>
      </c>
      <c r="C3" s="26"/>
      <c r="D3" s="26"/>
      <c r="F3" s="28" t="s">
        <v>332</v>
      </c>
    </row>
    <row r="4" spans="1:8" s="23" customFormat="1" ht="14" thickBot="1" x14ac:dyDescent="0.2">
      <c r="B4" s="218" t="s">
        <v>295</v>
      </c>
      <c r="C4" s="219" t="s">
        <v>321</v>
      </c>
      <c r="D4" s="135"/>
      <c r="G4" s="218" t="s">
        <v>295</v>
      </c>
      <c r="H4" s="219" t="s">
        <v>322</v>
      </c>
    </row>
    <row r="5" spans="1:8" s="23" customFormat="1" ht="14" x14ac:dyDescent="0.15">
      <c r="A5" s="398" t="s">
        <v>127</v>
      </c>
      <c r="B5" s="32" t="s">
        <v>435</v>
      </c>
      <c r="C5" s="136">
        <v>48</v>
      </c>
      <c r="D5" s="210"/>
      <c r="E5" s="210"/>
      <c r="F5" s="398" t="s">
        <v>127</v>
      </c>
      <c r="G5" s="32" t="s">
        <v>435</v>
      </c>
      <c r="H5" s="136">
        <v>48</v>
      </c>
    </row>
    <row r="6" spans="1:8" s="23" customFormat="1" ht="14" x14ac:dyDescent="0.15">
      <c r="A6" s="399"/>
      <c r="B6" s="34" t="s">
        <v>442</v>
      </c>
      <c r="C6" s="137">
        <v>40.6</v>
      </c>
      <c r="D6" s="210"/>
      <c r="E6" s="210"/>
      <c r="F6" s="399"/>
      <c r="G6" s="34" t="s">
        <v>442</v>
      </c>
      <c r="H6" s="137">
        <v>40</v>
      </c>
    </row>
    <row r="7" spans="1:8" s="23" customFormat="1" ht="14" x14ac:dyDescent="0.15">
      <c r="A7" s="399"/>
      <c r="B7" s="34" t="s">
        <v>431</v>
      </c>
      <c r="C7" s="137">
        <v>38.799999999999997</v>
      </c>
      <c r="D7" s="210"/>
      <c r="E7" s="210"/>
      <c r="F7" s="399"/>
      <c r="G7" s="34" t="s">
        <v>431</v>
      </c>
      <c r="H7" s="137">
        <v>38.5</v>
      </c>
    </row>
    <row r="8" spans="1:8" s="23" customFormat="1" ht="14" x14ac:dyDescent="0.15">
      <c r="A8" s="399"/>
      <c r="B8" s="34" t="s">
        <v>273</v>
      </c>
      <c r="C8" s="137">
        <v>37.6</v>
      </c>
      <c r="D8" s="210"/>
      <c r="E8" s="210"/>
      <c r="F8" s="399"/>
      <c r="G8" s="34" t="s">
        <v>274</v>
      </c>
      <c r="H8" s="137">
        <v>38</v>
      </c>
    </row>
    <row r="9" spans="1:8" s="23" customFormat="1" ht="14" x14ac:dyDescent="0.15">
      <c r="A9" s="399"/>
      <c r="B9" s="34" t="s">
        <v>274</v>
      </c>
      <c r="C9" s="137">
        <v>37.4</v>
      </c>
      <c r="D9" s="210"/>
      <c r="E9" s="210"/>
      <c r="F9" s="399"/>
      <c r="G9" s="34" t="s">
        <v>273</v>
      </c>
      <c r="H9" s="137">
        <v>38</v>
      </c>
    </row>
    <row r="10" spans="1:8" s="23" customFormat="1" ht="14" x14ac:dyDescent="0.15">
      <c r="A10" s="399"/>
      <c r="B10" s="34" t="s">
        <v>272</v>
      </c>
      <c r="C10" s="137">
        <v>37.200000000000003</v>
      </c>
      <c r="D10" s="210"/>
      <c r="E10" s="210"/>
      <c r="F10" s="399"/>
      <c r="G10" s="34" t="s">
        <v>272</v>
      </c>
      <c r="H10" s="137">
        <v>35</v>
      </c>
    </row>
    <row r="11" spans="1:8" s="23" customFormat="1" ht="14" x14ac:dyDescent="0.15">
      <c r="A11" s="399"/>
      <c r="B11" s="34" t="s">
        <v>16</v>
      </c>
      <c r="C11" s="137">
        <v>36.299999999999997</v>
      </c>
      <c r="D11" s="210"/>
      <c r="E11" s="210"/>
      <c r="F11" s="399"/>
      <c r="G11" s="34" t="s">
        <v>16</v>
      </c>
      <c r="H11" s="137">
        <v>34.5</v>
      </c>
    </row>
    <row r="12" spans="1:8" s="23" customFormat="1" ht="14" x14ac:dyDescent="0.15">
      <c r="A12" s="399"/>
      <c r="B12" s="34" t="s">
        <v>15</v>
      </c>
      <c r="C12" s="137">
        <v>34.299999999999997</v>
      </c>
      <c r="D12" s="210"/>
      <c r="E12" s="210"/>
      <c r="F12" s="399"/>
      <c r="G12" s="34" t="s">
        <v>15</v>
      </c>
      <c r="H12" s="137">
        <v>34</v>
      </c>
    </row>
    <row r="13" spans="1:8" s="23" customFormat="1" ht="14" x14ac:dyDescent="0.15">
      <c r="A13" s="399"/>
      <c r="B13" s="34" t="s">
        <v>13</v>
      </c>
      <c r="C13" s="137">
        <v>33.799999999999997</v>
      </c>
      <c r="D13" s="210"/>
      <c r="E13" s="210"/>
      <c r="F13" s="399"/>
      <c r="G13" s="34" t="s">
        <v>7</v>
      </c>
      <c r="H13" s="137">
        <v>32.5</v>
      </c>
    </row>
    <row r="14" spans="1:8" s="23" customFormat="1" ht="14" x14ac:dyDescent="0.15">
      <c r="A14" s="399"/>
      <c r="B14" s="34" t="s">
        <v>7</v>
      </c>
      <c r="C14" s="137">
        <v>33.799999999999997</v>
      </c>
      <c r="D14" s="210"/>
      <c r="E14" s="210"/>
      <c r="F14" s="399"/>
      <c r="G14" s="34" t="s">
        <v>13</v>
      </c>
      <c r="H14" s="137">
        <v>32</v>
      </c>
    </row>
    <row r="15" spans="1:8" s="23" customFormat="1" ht="14" x14ac:dyDescent="0.15">
      <c r="A15" s="399"/>
      <c r="B15" s="34" t="s">
        <v>9</v>
      </c>
      <c r="C15" s="137">
        <v>33.1</v>
      </c>
      <c r="D15" s="210"/>
      <c r="E15" s="210"/>
      <c r="F15" s="399"/>
      <c r="G15" s="34" t="s">
        <v>9</v>
      </c>
      <c r="H15" s="137">
        <v>30</v>
      </c>
    </row>
    <row r="16" spans="1:8" s="23" customFormat="1" ht="14" x14ac:dyDescent="0.15">
      <c r="A16" s="399"/>
      <c r="B16" s="34" t="s">
        <v>17</v>
      </c>
      <c r="C16" s="137">
        <v>32.299999999999997</v>
      </c>
      <c r="D16" s="210"/>
      <c r="E16" s="210"/>
      <c r="F16" s="399"/>
      <c r="G16" s="34" t="s">
        <v>436</v>
      </c>
      <c r="H16" s="137">
        <v>29</v>
      </c>
    </row>
    <row r="17" spans="1:8" s="23" customFormat="1" ht="14" x14ac:dyDescent="0.15">
      <c r="A17" s="399"/>
      <c r="B17" s="34" t="s">
        <v>434</v>
      </c>
      <c r="C17" s="137">
        <v>30.4</v>
      </c>
      <c r="D17" s="210"/>
      <c r="E17" s="210"/>
      <c r="F17" s="399"/>
      <c r="G17" s="34" t="s">
        <v>17</v>
      </c>
      <c r="H17" s="137">
        <v>28</v>
      </c>
    </row>
    <row r="18" spans="1:8" s="23" customFormat="1" ht="14" x14ac:dyDescent="0.15">
      <c r="A18" s="399"/>
      <c r="B18" s="34" t="s">
        <v>436</v>
      </c>
      <c r="C18" s="137">
        <v>29</v>
      </c>
      <c r="D18" s="210"/>
      <c r="E18" s="210"/>
      <c r="F18" s="399"/>
      <c r="G18" s="34" t="s">
        <v>433</v>
      </c>
      <c r="H18" s="137">
        <v>27</v>
      </c>
    </row>
    <row r="19" spans="1:8" s="23" customFormat="1" ht="14" x14ac:dyDescent="0.15">
      <c r="A19" s="399"/>
      <c r="B19" s="34" t="s">
        <v>4</v>
      </c>
      <c r="C19" s="137">
        <v>28.4</v>
      </c>
      <c r="D19" s="210"/>
      <c r="E19" s="210"/>
      <c r="F19" s="399"/>
      <c r="G19" s="34" t="s">
        <v>10</v>
      </c>
      <c r="H19" s="137">
        <v>26.5</v>
      </c>
    </row>
    <row r="20" spans="1:8" s="23" customFormat="1" ht="14" x14ac:dyDescent="0.15">
      <c r="A20" s="399"/>
      <c r="B20" s="34" t="s">
        <v>10</v>
      </c>
      <c r="C20" s="137">
        <v>28.2</v>
      </c>
      <c r="D20" s="210"/>
      <c r="E20" s="210"/>
      <c r="F20" s="399"/>
      <c r="G20" s="34" t="s">
        <v>495</v>
      </c>
      <c r="H20" s="137">
        <v>26</v>
      </c>
    </row>
    <row r="21" spans="1:8" s="23" customFormat="1" ht="14" x14ac:dyDescent="0.15">
      <c r="A21" s="399"/>
      <c r="B21" s="34" t="s">
        <v>12</v>
      </c>
      <c r="C21" s="137">
        <v>28.1</v>
      </c>
      <c r="D21" s="210"/>
      <c r="E21" s="210"/>
      <c r="F21" s="399"/>
      <c r="G21" s="34" t="s">
        <v>428</v>
      </c>
      <c r="H21" s="137">
        <v>26</v>
      </c>
    </row>
    <row r="22" spans="1:8" s="23" customFormat="1" ht="14" x14ac:dyDescent="0.15">
      <c r="A22" s="399"/>
      <c r="B22" s="34" t="s">
        <v>432</v>
      </c>
      <c r="C22" s="137">
        <v>28</v>
      </c>
      <c r="D22" s="210"/>
      <c r="E22" s="210"/>
      <c r="F22" s="399"/>
      <c r="G22" s="34" t="s">
        <v>4</v>
      </c>
      <c r="H22" s="137">
        <v>26</v>
      </c>
    </row>
    <row r="23" spans="1:8" s="23" customFormat="1" ht="14" x14ac:dyDescent="0.15">
      <c r="A23" s="399"/>
      <c r="B23" s="34" t="s">
        <v>433</v>
      </c>
      <c r="C23" s="137">
        <v>27.8</v>
      </c>
      <c r="D23" s="210"/>
      <c r="E23" s="210"/>
      <c r="F23" s="399"/>
      <c r="G23" s="34" t="s">
        <v>432</v>
      </c>
      <c r="H23" s="137">
        <v>26</v>
      </c>
    </row>
    <row r="24" spans="1:8" s="23" customFormat="1" ht="14" x14ac:dyDescent="0.15">
      <c r="A24" s="399"/>
      <c r="B24" s="34" t="s">
        <v>428</v>
      </c>
      <c r="C24" s="137">
        <v>27.5</v>
      </c>
      <c r="D24" s="210"/>
      <c r="E24" s="210"/>
      <c r="F24" s="399"/>
      <c r="G24" s="34" t="s">
        <v>434</v>
      </c>
      <c r="H24" s="137">
        <v>26</v>
      </c>
    </row>
    <row r="25" spans="1:8" s="23" customFormat="1" ht="14" x14ac:dyDescent="0.15">
      <c r="A25" s="399"/>
      <c r="B25" s="34" t="s">
        <v>495</v>
      </c>
      <c r="C25" s="137">
        <v>27.3</v>
      </c>
      <c r="D25" s="210"/>
      <c r="E25" s="210"/>
      <c r="F25" s="399"/>
      <c r="G25" s="34" t="s">
        <v>275</v>
      </c>
      <c r="H25" s="137">
        <v>25</v>
      </c>
    </row>
    <row r="26" spans="1:8" s="23" customFormat="1" ht="14" x14ac:dyDescent="0.15">
      <c r="A26" s="399"/>
      <c r="B26" s="23" t="s">
        <v>493</v>
      </c>
      <c r="C26" s="137">
        <v>27.3</v>
      </c>
      <c r="D26" s="210"/>
      <c r="E26" s="210"/>
      <c r="F26" s="399"/>
      <c r="G26" s="34" t="s">
        <v>443</v>
      </c>
      <c r="H26" s="137">
        <v>25</v>
      </c>
    </row>
    <row r="27" spans="1:8" s="23" customFormat="1" ht="14" x14ac:dyDescent="0.15">
      <c r="A27" s="399"/>
      <c r="B27" s="34" t="s">
        <v>3</v>
      </c>
      <c r="C27" s="137">
        <v>26.9</v>
      </c>
      <c r="D27" s="210"/>
      <c r="E27" s="210"/>
      <c r="F27" s="399"/>
      <c r="G27" s="34" t="s">
        <v>3</v>
      </c>
      <c r="H27" s="137">
        <v>24</v>
      </c>
    </row>
    <row r="28" spans="1:8" s="23" customFormat="1" ht="14" x14ac:dyDescent="0.15">
      <c r="A28" s="399"/>
      <c r="B28" s="34" t="s">
        <v>443</v>
      </c>
      <c r="C28" s="137">
        <v>26.7</v>
      </c>
      <c r="D28" s="210"/>
      <c r="E28" s="210"/>
      <c r="F28" s="399"/>
      <c r="G28" s="34" t="s">
        <v>493</v>
      </c>
      <c r="H28" s="137">
        <v>24</v>
      </c>
    </row>
    <row r="29" spans="1:8" s="23" customFormat="1" ht="14" x14ac:dyDescent="0.15">
      <c r="A29" s="399"/>
      <c r="B29" s="34" t="s">
        <v>8</v>
      </c>
      <c r="C29" s="137">
        <v>26.6</v>
      </c>
      <c r="D29" s="210"/>
      <c r="E29" s="210"/>
      <c r="F29" s="399"/>
      <c r="G29" s="34" t="s">
        <v>12</v>
      </c>
      <c r="H29" s="137">
        <v>24</v>
      </c>
    </row>
    <row r="30" spans="1:8" s="23" customFormat="1" x14ac:dyDescent="0.15">
      <c r="A30" s="399"/>
      <c r="B30" s="34" t="s">
        <v>18</v>
      </c>
      <c r="C30" s="137">
        <v>26.3</v>
      </c>
      <c r="D30" s="90"/>
      <c r="F30" s="399"/>
      <c r="G30" s="34" t="s">
        <v>8</v>
      </c>
      <c r="H30" s="137">
        <v>24</v>
      </c>
    </row>
    <row r="31" spans="1:8" s="23" customFormat="1" ht="12.75" customHeight="1" x14ac:dyDescent="0.15">
      <c r="A31" s="399"/>
      <c r="B31" s="34" t="s">
        <v>429</v>
      </c>
      <c r="C31" s="137">
        <v>26.2</v>
      </c>
      <c r="D31" s="90"/>
      <c r="F31" s="399"/>
      <c r="G31" s="34" t="s">
        <v>429</v>
      </c>
      <c r="H31" s="137">
        <v>24</v>
      </c>
    </row>
    <row r="32" spans="1:8" s="23" customFormat="1" ht="12.75" customHeight="1" x14ac:dyDescent="0.15">
      <c r="A32" s="399"/>
      <c r="B32" s="34" t="s">
        <v>275</v>
      </c>
      <c r="C32" s="137">
        <v>26.1</v>
      </c>
      <c r="D32" s="90"/>
      <c r="F32" s="399"/>
      <c r="G32" s="34" t="s">
        <v>1</v>
      </c>
      <c r="H32" s="137">
        <v>23</v>
      </c>
    </row>
    <row r="33" spans="1:8" s="23" customFormat="1" ht="12.75" customHeight="1" x14ac:dyDescent="0.15">
      <c r="A33" s="399"/>
      <c r="B33" s="34" t="s">
        <v>1</v>
      </c>
      <c r="C33" s="137">
        <v>26</v>
      </c>
      <c r="D33" s="90"/>
      <c r="F33" s="399"/>
      <c r="G33" s="34" t="s">
        <v>5</v>
      </c>
      <c r="H33" s="137">
        <v>23</v>
      </c>
    </row>
    <row r="34" spans="1:8" s="23" customFormat="1" ht="13.5" customHeight="1" x14ac:dyDescent="0.15">
      <c r="A34" s="399"/>
      <c r="B34" s="34" t="s">
        <v>14</v>
      </c>
      <c r="C34" s="137">
        <v>25.8</v>
      </c>
      <c r="D34" s="90"/>
      <c r="F34" s="399"/>
      <c r="G34" s="34" t="s">
        <v>2</v>
      </c>
      <c r="H34" s="137">
        <v>23</v>
      </c>
    </row>
    <row r="35" spans="1:8" s="159" customFormat="1" ht="14" x14ac:dyDescent="0.15">
      <c r="A35" s="399"/>
      <c r="B35" s="34" t="s">
        <v>2</v>
      </c>
      <c r="C35" s="150">
        <v>25.8</v>
      </c>
      <c r="D35" s="161"/>
      <c r="E35" s="162"/>
      <c r="F35" s="399"/>
      <c r="G35" s="34" t="s">
        <v>14</v>
      </c>
      <c r="H35" s="150">
        <v>23</v>
      </c>
    </row>
    <row r="36" spans="1:8" s="159" customFormat="1" ht="15" thickBot="1" x14ac:dyDescent="0.2">
      <c r="A36" s="400"/>
      <c r="B36" s="148" t="s">
        <v>5</v>
      </c>
      <c r="C36" s="382">
        <v>24.3</v>
      </c>
      <c r="D36" s="161"/>
      <c r="E36" s="162"/>
      <c r="F36" s="400"/>
      <c r="G36" s="148" t="s">
        <v>18</v>
      </c>
      <c r="H36" s="382">
        <v>23</v>
      </c>
    </row>
    <row r="37" spans="1:8" s="159" customFormat="1" ht="14" x14ac:dyDescent="0.15">
      <c r="A37" s="398" t="s">
        <v>128</v>
      </c>
      <c r="B37" s="32" t="s">
        <v>439</v>
      </c>
      <c r="C37" s="136">
        <v>45</v>
      </c>
      <c r="D37" s="161"/>
      <c r="E37" s="162"/>
      <c r="F37" s="398" t="s">
        <v>128</v>
      </c>
      <c r="G37" s="32" t="s">
        <v>439</v>
      </c>
      <c r="H37" s="136">
        <v>45</v>
      </c>
    </row>
    <row r="38" spans="1:8" ht="12.75" customHeight="1" x14ac:dyDescent="0.15">
      <c r="A38" s="399"/>
      <c r="B38" s="34" t="s">
        <v>20</v>
      </c>
      <c r="C38" s="137">
        <v>36.5</v>
      </c>
      <c r="F38" s="399"/>
      <c r="G38" s="34" t="s">
        <v>20</v>
      </c>
      <c r="H38" s="137">
        <v>36</v>
      </c>
    </row>
    <row r="39" spans="1:8" x14ac:dyDescent="0.15">
      <c r="A39" s="399"/>
      <c r="B39" s="34" t="s">
        <v>21</v>
      </c>
      <c r="C39" s="137">
        <v>33.799999999999997</v>
      </c>
      <c r="F39" s="399"/>
      <c r="G39" s="34" t="s">
        <v>21</v>
      </c>
      <c r="H39" s="137">
        <v>31.5</v>
      </c>
    </row>
    <row r="40" spans="1:8" x14ac:dyDescent="0.15">
      <c r="A40" s="399"/>
      <c r="B40" s="34" t="s">
        <v>276</v>
      </c>
      <c r="C40" s="137">
        <v>32.799999999999997</v>
      </c>
      <c r="F40" s="399"/>
      <c r="G40" s="34" t="s">
        <v>276</v>
      </c>
      <c r="H40" s="137">
        <v>31</v>
      </c>
    </row>
    <row r="41" spans="1:8" x14ac:dyDescent="0.15">
      <c r="A41" s="399"/>
      <c r="B41" s="34" t="s">
        <v>19</v>
      </c>
      <c r="C41" s="137">
        <v>31</v>
      </c>
      <c r="F41" s="399"/>
      <c r="G41" s="34" t="s">
        <v>19</v>
      </c>
      <c r="H41" s="137">
        <v>28</v>
      </c>
    </row>
    <row r="42" spans="1:8" ht="14" thickBot="1" x14ac:dyDescent="0.2">
      <c r="A42" s="400"/>
      <c r="B42" s="49" t="s">
        <v>22</v>
      </c>
      <c r="C42" s="89">
        <v>27</v>
      </c>
      <c r="F42" s="400"/>
      <c r="G42" s="49" t="s">
        <v>22</v>
      </c>
      <c r="H42" s="89">
        <v>26</v>
      </c>
    </row>
    <row r="43" spans="1:8" ht="14" x14ac:dyDescent="0.15">
      <c r="A43" s="362" t="s">
        <v>279</v>
      </c>
      <c r="B43" s="363"/>
      <c r="C43" s="160">
        <v>27</v>
      </c>
      <c r="F43" s="362" t="s">
        <v>279</v>
      </c>
      <c r="G43" s="363"/>
      <c r="H43" s="160">
        <v>25</v>
      </c>
    </row>
    <row r="44" spans="1:8" ht="15" thickBot="1" x14ac:dyDescent="0.2">
      <c r="A44" s="369" t="s">
        <v>280</v>
      </c>
      <c r="B44" s="370"/>
      <c r="C44" s="216">
        <v>33</v>
      </c>
      <c r="F44" s="364" t="s">
        <v>280</v>
      </c>
      <c r="G44" s="365"/>
      <c r="H44" s="216">
        <v>30</v>
      </c>
    </row>
    <row r="45" spans="1:8" ht="15" thickBot="1" x14ac:dyDescent="0.2">
      <c r="A45" s="366" t="s">
        <v>298</v>
      </c>
      <c r="B45" s="367"/>
      <c r="C45" s="217">
        <v>29</v>
      </c>
      <c r="F45" s="366" t="s">
        <v>298</v>
      </c>
      <c r="G45" s="367"/>
      <c r="H45" s="217">
        <v>26</v>
      </c>
    </row>
    <row r="46" spans="1:8" ht="14" x14ac:dyDescent="0.15">
      <c r="A46" s="401" t="s">
        <v>486</v>
      </c>
      <c r="B46" s="401"/>
      <c r="C46" s="401"/>
      <c r="F46" s="401" t="s">
        <v>486</v>
      </c>
      <c r="G46" s="403"/>
      <c r="H46" s="403"/>
    </row>
    <row r="47" spans="1:8" ht="15.75" customHeight="1" x14ac:dyDescent="0.15">
      <c r="A47" s="404" t="s">
        <v>448</v>
      </c>
      <c r="B47" s="404"/>
      <c r="C47" s="404"/>
      <c r="F47" s="402" t="s">
        <v>448</v>
      </c>
      <c r="G47" s="393"/>
      <c r="H47" s="393"/>
    </row>
    <row r="48" spans="1:8" ht="27" customHeight="1" x14ac:dyDescent="0.15">
      <c r="A48" s="13" t="s">
        <v>444</v>
      </c>
      <c r="B48" s="23"/>
      <c r="C48" s="26"/>
      <c r="F48" s="13" t="s">
        <v>445</v>
      </c>
    </row>
    <row r="49" spans="2:8" ht="29.25" customHeight="1" x14ac:dyDescent="0.15">
      <c r="B49" s="23"/>
      <c r="C49" s="26"/>
      <c r="G49" s="23"/>
      <c r="H49" s="26"/>
    </row>
  </sheetData>
  <mergeCells count="8">
    <mergeCell ref="A5:A36"/>
    <mergeCell ref="F5:F36"/>
    <mergeCell ref="A46:C46"/>
    <mergeCell ref="F47:H47"/>
    <mergeCell ref="F46:H46"/>
    <mergeCell ref="F37:F42"/>
    <mergeCell ref="A47:C47"/>
    <mergeCell ref="A37:A42"/>
  </mergeCells>
  <hyperlinks>
    <hyperlink ref="A1" location="Sommaire!A1" display="Retour au sommaire" xr:uid="{00000000-0004-0000-0500-000000000000}"/>
  </hyperlinks>
  <pageMargins left="0.75" right="0.75" top="1" bottom="1" header="0.5" footer="0.5"/>
  <pageSetup paperSize="9" scale="80" orientation="landscape" r:id="rId1"/>
  <headerFooter alignWithMargins="0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selection activeCell="E31" sqref="A5:F37"/>
    </sheetView>
  </sheetViews>
  <sheetFormatPr baseColWidth="10" defaultColWidth="9" defaultRowHeight="13" x14ac:dyDescent="0.15"/>
  <cols>
    <col min="1" max="1" width="9" style="2"/>
    <col min="2" max="2" width="18.83203125" style="2" customWidth="1"/>
    <col min="3" max="4" width="12.83203125" style="2" customWidth="1"/>
    <col min="5" max="5" width="13.5" style="2" bestFit="1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330</v>
      </c>
    </row>
    <row r="4" spans="1:5" s="23" customFormat="1" ht="14" thickBot="1" x14ac:dyDescent="0.2">
      <c r="B4" s="29" t="s">
        <v>324</v>
      </c>
      <c r="C4" s="30" t="s">
        <v>11</v>
      </c>
      <c r="D4" s="69" t="s">
        <v>139</v>
      </c>
      <c r="E4" s="163" t="s">
        <v>323</v>
      </c>
    </row>
    <row r="5" spans="1:5" s="23" customFormat="1" x14ac:dyDescent="0.15">
      <c r="A5" s="405" t="s">
        <v>131</v>
      </c>
      <c r="B5" s="73" t="s">
        <v>282</v>
      </c>
      <c r="C5" s="86">
        <v>29.8</v>
      </c>
      <c r="D5" s="25">
        <v>54.9</v>
      </c>
      <c r="E5" s="157">
        <v>48.64385047835092</v>
      </c>
    </row>
    <row r="6" spans="1:5" s="23" customFormat="1" x14ac:dyDescent="0.15">
      <c r="A6" s="406"/>
      <c r="B6" s="74" t="s">
        <v>283</v>
      </c>
      <c r="C6" s="86">
        <v>19.8</v>
      </c>
      <c r="D6" s="25">
        <v>17.2</v>
      </c>
      <c r="E6" s="157">
        <v>17.81240753525989</v>
      </c>
    </row>
    <row r="7" spans="1:5" s="23" customFormat="1" x14ac:dyDescent="0.15">
      <c r="A7" s="406"/>
      <c r="B7" s="74" t="s">
        <v>132</v>
      </c>
      <c r="C7" s="86">
        <v>24.6</v>
      </c>
      <c r="D7" s="25">
        <v>19.5</v>
      </c>
      <c r="E7" s="157">
        <v>20.78114212446987</v>
      </c>
    </row>
    <row r="8" spans="1:5" s="23" customFormat="1" x14ac:dyDescent="0.15">
      <c r="A8" s="406"/>
      <c r="B8" s="74" t="s">
        <v>133</v>
      </c>
      <c r="C8" s="86">
        <v>17</v>
      </c>
      <c r="D8" s="25">
        <v>6.2</v>
      </c>
      <c r="E8" s="157">
        <v>8.8667521451819713</v>
      </c>
    </row>
    <row r="9" spans="1:5" s="23" customFormat="1" x14ac:dyDescent="0.15">
      <c r="A9" s="406"/>
      <c r="B9" s="74" t="s">
        <v>134</v>
      </c>
      <c r="C9" s="86">
        <v>8.8000000000000007</v>
      </c>
      <c r="D9" s="25">
        <v>2.2999999999999998</v>
      </c>
      <c r="E9" s="157">
        <v>3.8958477167373511</v>
      </c>
    </row>
    <row r="10" spans="1:5" s="23" customFormat="1" ht="14" thickBot="1" x14ac:dyDescent="0.2">
      <c r="A10" s="407"/>
      <c r="B10" s="83" t="s">
        <v>130</v>
      </c>
      <c r="C10" s="88">
        <v>100</v>
      </c>
      <c r="D10" s="89">
        <v>100</v>
      </c>
      <c r="E10" s="164">
        <v>100</v>
      </c>
    </row>
    <row r="11" spans="1:5" s="23" customFormat="1" x14ac:dyDescent="0.15">
      <c r="A11" s="156" t="s">
        <v>487</v>
      </c>
    </row>
    <row r="12" spans="1:5" s="23" customFormat="1" ht="27.75" customHeight="1" x14ac:dyDescent="0.15">
      <c r="A12" s="402" t="s">
        <v>437</v>
      </c>
      <c r="B12" s="393"/>
      <c r="C12" s="393"/>
      <c r="D12" s="393"/>
      <c r="E12" s="393"/>
    </row>
    <row r="13" spans="1:5" s="23" customFormat="1" x14ac:dyDescent="0.15">
      <c r="A13" s="42" t="s">
        <v>446</v>
      </c>
    </row>
    <row r="14" spans="1:5" s="23" customFormat="1" x14ac:dyDescent="0.15"/>
    <row r="15" spans="1:5" s="23" customFormat="1" x14ac:dyDescent="0.15"/>
    <row r="16" spans="1:5" s="23" customFormat="1" x14ac:dyDescent="0.15"/>
    <row r="17" s="23" customFormat="1" x14ac:dyDescent="0.15"/>
    <row r="18" s="23" customFormat="1" x14ac:dyDescent="0.15"/>
    <row r="19" s="23" customFormat="1" x14ac:dyDescent="0.15"/>
    <row r="20" s="23" customFormat="1" x14ac:dyDescent="0.15"/>
    <row r="21" s="23" customFormat="1" x14ac:dyDescent="0.15"/>
    <row r="22" s="23" customFormat="1" x14ac:dyDescent="0.15"/>
    <row r="23" s="23" customFormat="1" x14ac:dyDescent="0.15"/>
    <row r="24" s="23" customFormat="1" x14ac:dyDescent="0.15"/>
    <row r="25" s="23" customFormat="1" x14ac:dyDescent="0.15"/>
    <row r="26" s="23" customFormat="1" x14ac:dyDescent="0.15"/>
    <row r="27" s="23" customFormat="1" x14ac:dyDescent="0.15"/>
    <row r="28" s="23" customFormat="1" x14ac:dyDescent="0.15"/>
    <row r="29" s="23" customFormat="1" x14ac:dyDescent="0.15"/>
    <row r="30" s="23" customFormat="1" x14ac:dyDescent="0.15"/>
    <row r="31" s="23" customFormat="1" x14ac:dyDescent="0.15"/>
    <row r="32" s="23" customFormat="1" x14ac:dyDescent="0.15"/>
    <row r="33" s="23" customFormat="1" x14ac:dyDescent="0.15"/>
    <row r="34" s="23" customFormat="1" x14ac:dyDescent="0.15"/>
    <row r="35" s="23" customFormat="1" x14ac:dyDescent="0.15"/>
  </sheetData>
  <mergeCells count="2">
    <mergeCell ref="A5:A10"/>
    <mergeCell ref="A12:E12"/>
  </mergeCells>
  <hyperlinks>
    <hyperlink ref="A1" location="Sommaire!A1" display="Retour au sommaire" xr:uid="{00000000-0004-0000-0600-000000000000}"/>
  </hyperlink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zoomScale="85" zoomScaleNormal="85" workbookViewId="0">
      <selection activeCell="A5" sqref="A5"/>
    </sheetView>
  </sheetViews>
  <sheetFormatPr baseColWidth="10" defaultColWidth="9" defaultRowHeight="13" x14ac:dyDescent="0.15"/>
  <cols>
    <col min="1" max="1" width="13.33203125" style="2" customWidth="1"/>
    <col min="2" max="2" width="19" style="2" customWidth="1"/>
    <col min="3" max="4" width="12.83203125" style="2" customWidth="1"/>
    <col min="5" max="5" width="13.5" style="2" bestFit="1" customWidth="1"/>
    <col min="6" max="16384" width="9" style="2"/>
  </cols>
  <sheetData>
    <row r="1" spans="1:11" s="19" customFormat="1" ht="16" x14ac:dyDescent="0.2">
      <c r="A1" s="18" t="s">
        <v>229</v>
      </c>
      <c r="C1" s="20"/>
      <c r="D1" s="21"/>
      <c r="E1" s="21"/>
    </row>
    <row r="2" spans="1:11" s="19" customFormat="1" ht="16" x14ac:dyDescent="0.2">
      <c r="C2" s="20"/>
      <c r="D2" s="21"/>
      <c r="E2" s="21"/>
    </row>
    <row r="3" spans="1:11" s="23" customFormat="1" x14ac:dyDescent="0.15">
      <c r="A3" s="410" t="s">
        <v>502</v>
      </c>
      <c r="B3" s="410"/>
      <c r="C3" s="410"/>
      <c r="D3" s="410"/>
      <c r="E3" s="410"/>
      <c r="F3" s="410"/>
      <c r="G3" s="410"/>
    </row>
    <row r="4" spans="1:11" s="23" customFormat="1" ht="14" thickBot="1" x14ac:dyDescent="0.2">
      <c r="A4" s="410"/>
      <c r="B4" s="410"/>
      <c r="C4" s="410"/>
      <c r="D4" s="410"/>
      <c r="E4" s="410"/>
      <c r="F4" s="410"/>
      <c r="G4" s="410"/>
    </row>
    <row r="5" spans="1:11" s="23" customFormat="1" ht="14" thickBot="1" x14ac:dyDescent="0.2">
      <c r="A5" s="130"/>
      <c r="B5" s="68" t="s">
        <v>325</v>
      </c>
      <c r="C5" s="129" t="s">
        <v>11</v>
      </c>
      <c r="D5" s="69" t="s">
        <v>139</v>
      </c>
      <c r="E5" s="166" t="s">
        <v>323</v>
      </c>
    </row>
    <row r="6" spans="1:11" s="23" customFormat="1" x14ac:dyDescent="0.15">
      <c r="A6" s="411" t="s">
        <v>131</v>
      </c>
      <c r="B6" s="63" t="s">
        <v>421</v>
      </c>
      <c r="C6" s="131">
        <v>28</v>
      </c>
      <c r="D6" s="126">
        <v>14.7</v>
      </c>
      <c r="E6" s="126">
        <v>17.989939836275767</v>
      </c>
    </row>
    <row r="7" spans="1:11" s="23" customFormat="1" x14ac:dyDescent="0.15">
      <c r="A7" s="412"/>
      <c r="B7" s="91" t="s">
        <v>501</v>
      </c>
      <c r="C7" s="377">
        <v>45.2</v>
      </c>
      <c r="D7" s="324">
        <v>53.4</v>
      </c>
      <c r="E7" s="324">
        <v>51.4</v>
      </c>
      <c r="K7" s="23">
        <f>(1513+1592)/10136*100</f>
        <v>30.633385951065513</v>
      </c>
    </row>
    <row r="8" spans="1:11" s="23" customFormat="1" x14ac:dyDescent="0.15">
      <c r="A8" s="412"/>
      <c r="B8" s="3" t="s">
        <v>129</v>
      </c>
      <c r="C8" s="132">
        <v>26.8</v>
      </c>
      <c r="D8" s="128">
        <v>31.9</v>
      </c>
      <c r="E8" s="128">
        <v>30.6</v>
      </c>
    </row>
    <row r="9" spans="1:11" s="23" customFormat="1" ht="14" thickBot="1" x14ac:dyDescent="0.2">
      <c r="A9" s="413"/>
      <c r="B9" s="66" t="s">
        <v>130</v>
      </c>
      <c r="C9" s="133">
        <f>SUM(C6:C8)</f>
        <v>100</v>
      </c>
      <c r="D9" s="133">
        <f t="shared" ref="D9:E9" si="0">SUM(D6:D8)</f>
        <v>100</v>
      </c>
      <c r="E9" s="134">
        <f t="shared" si="0"/>
        <v>99.989939836275767</v>
      </c>
    </row>
    <row r="10" spans="1:11" s="23" customFormat="1" ht="29.25" customHeight="1" x14ac:dyDescent="0.15">
      <c r="A10" s="156" t="s">
        <v>486</v>
      </c>
      <c r="F10" s="43"/>
      <c r="G10" s="43"/>
      <c r="H10" s="43"/>
    </row>
    <row r="11" spans="1:11" s="23" customFormat="1" ht="28.5" customHeight="1" x14ac:dyDescent="0.15">
      <c r="A11" s="404" t="s">
        <v>437</v>
      </c>
      <c r="B11" s="393"/>
      <c r="C11" s="393"/>
      <c r="D11" s="393"/>
      <c r="E11" s="393"/>
      <c r="F11" s="371"/>
      <c r="G11" s="371"/>
      <c r="H11" s="43"/>
    </row>
    <row r="12" spans="1:11" s="23" customFormat="1" ht="14" x14ac:dyDescent="0.15">
      <c r="A12" s="408" t="s">
        <v>447</v>
      </c>
      <c r="B12" s="409"/>
      <c r="C12" s="409"/>
      <c r="D12" s="409"/>
      <c r="E12" s="409"/>
      <c r="F12" s="371"/>
      <c r="G12" s="371"/>
      <c r="H12" s="43"/>
    </row>
    <row r="13" spans="1:11" s="23" customFormat="1" x14ac:dyDescent="0.15">
      <c r="A13" s="43" t="s">
        <v>284</v>
      </c>
      <c r="B13" s="43"/>
      <c r="C13" s="43"/>
      <c r="D13" s="43"/>
      <c r="E13" s="43"/>
      <c r="F13" s="43"/>
      <c r="G13" s="43"/>
      <c r="H13" s="43"/>
    </row>
    <row r="14" spans="1:11" s="23" customFormat="1" x14ac:dyDescent="0.15">
      <c r="A14" s="43" t="s">
        <v>135</v>
      </c>
      <c r="B14" s="43"/>
      <c r="C14" s="43"/>
      <c r="D14" s="43"/>
      <c r="E14" s="43"/>
      <c r="F14" s="43"/>
      <c r="G14" s="43"/>
      <c r="H14" s="43"/>
    </row>
    <row r="15" spans="1:11" s="23" customFormat="1" x14ac:dyDescent="0.15">
      <c r="A15" s="43"/>
      <c r="B15" s="43"/>
      <c r="C15" s="43"/>
      <c r="D15" s="43"/>
      <c r="E15" s="43"/>
      <c r="F15" s="43"/>
      <c r="G15" s="43"/>
      <c r="H15" s="43"/>
    </row>
    <row r="16" spans="1:11" s="23" customFormat="1" x14ac:dyDescent="0.15">
      <c r="A16" s="43"/>
      <c r="B16" s="43"/>
      <c r="C16" s="43"/>
      <c r="D16" s="43"/>
      <c r="E16" s="43"/>
      <c r="F16" s="43"/>
      <c r="G16" s="43"/>
      <c r="H16" s="43"/>
    </row>
    <row r="17" spans="1:8" s="23" customFormat="1" x14ac:dyDescent="0.15">
      <c r="A17" s="43"/>
      <c r="B17" s="43"/>
      <c r="C17" s="43"/>
      <c r="D17" s="43"/>
      <c r="E17" s="43"/>
      <c r="F17" s="43"/>
      <c r="G17" s="43"/>
      <c r="H17" s="43"/>
    </row>
    <row r="18" spans="1:8" s="23" customFormat="1" x14ac:dyDescent="0.15">
      <c r="A18" s="43"/>
      <c r="B18" s="43"/>
      <c r="C18" s="43"/>
      <c r="D18" s="43"/>
      <c r="E18" s="43"/>
    </row>
    <row r="19" spans="1:8" s="23" customFormat="1" x14ac:dyDescent="0.15"/>
    <row r="20" spans="1:8" s="23" customFormat="1" x14ac:dyDescent="0.15"/>
    <row r="21" spans="1:8" s="23" customFormat="1" x14ac:dyDescent="0.15"/>
    <row r="22" spans="1:8" s="23" customFormat="1" x14ac:dyDescent="0.15"/>
    <row r="23" spans="1:8" s="23" customFormat="1" x14ac:dyDescent="0.15"/>
    <row r="24" spans="1:8" s="23" customFormat="1" x14ac:dyDescent="0.15"/>
    <row r="25" spans="1:8" s="23" customFormat="1" x14ac:dyDescent="0.15"/>
    <row r="26" spans="1:8" s="23" customFormat="1" x14ac:dyDescent="0.15"/>
    <row r="27" spans="1:8" s="23" customFormat="1" x14ac:dyDescent="0.15"/>
    <row r="28" spans="1:8" s="23" customFormat="1" x14ac:dyDescent="0.15"/>
    <row r="29" spans="1:8" s="23" customFormat="1" x14ac:dyDescent="0.15"/>
    <row r="30" spans="1:8" s="23" customFormat="1" x14ac:dyDescent="0.15"/>
    <row r="31" spans="1:8" s="23" customFormat="1" x14ac:dyDescent="0.15"/>
    <row r="32" spans="1:8" s="23" customFormat="1" x14ac:dyDescent="0.15"/>
    <row r="33" spans="1:5" s="23" customFormat="1" x14ac:dyDescent="0.15"/>
    <row r="34" spans="1:5" s="23" customFormat="1" x14ac:dyDescent="0.15"/>
    <row r="35" spans="1:5" s="23" customFormat="1" x14ac:dyDescent="0.15"/>
    <row r="36" spans="1:5" s="23" customFormat="1" x14ac:dyDescent="0.15"/>
    <row r="37" spans="1:5" x14ac:dyDescent="0.15">
      <c r="A37" s="23"/>
      <c r="B37" s="23"/>
      <c r="C37" s="23"/>
      <c r="D37" s="23"/>
      <c r="E37" s="23"/>
    </row>
  </sheetData>
  <mergeCells count="4">
    <mergeCell ref="A12:E12"/>
    <mergeCell ref="A11:E11"/>
    <mergeCell ref="A3:G4"/>
    <mergeCell ref="A6:A9"/>
  </mergeCells>
  <hyperlinks>
    <hyperlink ref="A1" location="Sommaire!A1" display="Retour au sommaire" xr:uid="{00000000-0004-0000-0700-000000000000}"/>
  </hyperlinks>
  <pageMargins left="0.75" right="0.75" top="1" bottom="1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5"/>
  <sheetViews>
    <sheetView zoomScale="85" zoomScaleNormal="85" workbookViewId="0">
      <selection activeCell="D7" sqref="D7"/>
    </sheetView>
  </sheetViews>
  <sheetFormatPr baseColWidth="10" defaultColWidth="9" defaultRowHeight="13" x14ac:dyDescent="0.15"/>
  <cols>
    <col min="1" max="1" width="40.83203125" style="2" customWidth="1"/>
    <col min="2" max="3" width="14.6640625" style="12" customWidth="1"/>
    <col min="4" max="4" width="14.6640625" style="14" customWidth="1"/>
    <col min="5" max="5" width="14.83203125" style="14" customWidth="1"/>
    <col min="6" max="16384" width="9" style="2"/>
  </cols>
  <sheetData>
    <row r="1" spans="1:5" s="19" customFormat="1" ht="16" x14ac:dyDescent="0.2">
      <c r="A1" s="18" t="s">
        <v>229</v>
      </c>
      <c r="C1" s="20"/>
      <c r="D1" s="21"/>
      <c r="E1" s="21"/>
    </row>
    <row r="2" spans="1:5" s="19" customFormat="1" ht="16" x14ac:dyDescent="0.2">
      <c r="C2" s="20"/>
      <c r="D2" s="21"/>
      <c r="E2" s="21"/>
    </row>
    <row r="3" spans="1:5" s="23" customFormat="1" ht="14" thickBot="1" x14ac:dyDescent="0.2">
      <c r="A3" s="28" t="s">
        <v>503</v>
      </c>
      <c r="B3" s="22"/>
      <c r="C3" s="22"/>
      <c r="D3" s="24"/>
      <c r="E3" s="24"/>
    </row>
    <row r="4" spans="1:5" s="23" customFormat="1" ht="15" thickBot="1" x14ac:dyDescent="0.2">
      <c r="A4" s="28"/>
      <c r="B4" s="414" t="s">
        <v>302</v>
      </c>
      <c r="C4" s="415"/>
      <c r="D4" s="416"/>
    </row>
    <row r="5" spans="1:5" s="23" customFormat="1" ht="14" thickBot="1" x14ac:dyDescent="0.2">
      <c r="A5" s="68" t="s">
        <v>327</v>
      </c>
      <c r="B5" s="143" t="s">
        <v>11</v>
      </c>
      <c r="C5" s="144" t="s">
        <v>139</v>
      </c>
      <c r="D5" s="166" t="s">
        <v>323</v>
      </c>
    </row>
    <row r="6" spans="1:5" s="23" customFormat="1" x14ac:dyDescent="0.15">
      <c r="A6" s="63" t="s">
        <v>136</v>
      </c>
      <c r="B6" s="85">
        <v>28</v>
      </c>
      <c r="C6" s="40">
        <v>25.4</v>
      </c>
      <c r="D6" s="64">
        <v>26</v>
      </c>
    </row>
    <row r="7" spans="1:5" s="23" customFormat="1" x14ac:dyDescent="0.15">
      <c r="A7" s="3" t="s">
        <v>137</v>
      </c>
      <c r="B7" s="86">
        <v>46.059405940594061</v>
      </c>
      <c r="C7" s="25">
        <v>18.289318092234925</v>
      </c>
      <c r="D7" s="65">
        <v>25.2</v>
      </c>
    </row>
    <row r="8" spans="1:5" s="23" customFormat="1" x14ac:dyDescent="0.15">
      <c r="A8" s="3" t="s">
        <v>119</v>
      </c>
      <c r="B8" s="86">
        <v>14.9</v>
      </c>
      <c r="C8" s="25">
        <v>23.4</v>
      </c>
      <c r="D8" s="65">
        <v>21.3</v>
      </c>
    </row>
    <row r="9" spans="1:5" s="23" customFormat="1" x14ac:dyDescent="0.15">
      <c r="A9" s="3" t="s">
        <v>120</v>
      </c>
      <c r="B9" s="86">
        <v>4</v>
      </c>
      <c r="C9" s="25">
        <v>3.1</v>
      </c>
      <c r="D9" s="65">
        <v>3.4</v>
      </c>
    </row>
    <row r="10" spans="1:5" s="23" customFormat="1" x14ac:dyDescent="0.15">
      <c r="A10" s="3" t="s">
        <v>326</v>
      </c>
      <c r="B10" s="86">
        <v>5.7</v>
      </c>
      <c r="C10" s="25">
        <v>27.6</v>
      </c>
      <c r="D10" s="65">
        <v>22.2</v>
      </c>
    </row>
    <row r="11" spans="1:5" s="23" customFormat="1" x14ac:dyDescent="0.15">
      <c r="A11" s="3" t="s">
        <v>138</v>
      </c>
      <c r="B11" s="86">
        <v>1.3</v>
      </c>
      <c r="C11" s="25">
        <v>2.1</v>
      </c>
      <c r="D11" s="65">
        <v>1.9</v>
      </c>
    </row>
    <row r="12" spans="1:5" s="23" customFormat="1" ht="14" thickBot="1" x14ac:dyDescent="0.2">
      <c r="A12" s="66" t="s">
        <v>130</v>
      </c>
      <c r="B12" s="88">
        <v>100</v>
      </c>
      <c r="C12" s="89">
        <v>100</v>
      </c>
      <c r="D12" s="178">
        <v>100</v>
      </c>
    </row>
    <row r="13" spans="1:5" s="23" customFormat="1" x14ac:dyDescent="0.15">
      <c r="A13" s="156" t="s">
        <v>486</v>
      </c>
      <c r="B13" s="22"/>
      <c r="C13" s="22"/>
      <c r="D13" s="24"/>
      <c r="E13" s="24"/>
    </row>
    <row r="14" spans="1:5" s="23" customFormat="1" ht="26.25" customHeight="1" x14ac:dyDescent="0.15">
      <c r="A14" s="402" t="s">
        <v>448</v>
      </c>
      <c r="B14" s="393"/>
      <c r="C14" s="393"/>
      <c r="D14" s="393"/>
      <c r="E14" s="24"/>
    </row>
    <row r="15" spans="1:5" s="23" customFormat="1" x14ac:dyDescent="0.15">
      <c r="A15" s="42" t="s">
        <v>483</v>
      </c>
      <c r="B15" s="22"/>
      <c r="C15" s="22"/>
      <c r="D15" s="24"/>
      <c r="E15" s="24"/>
    </row>
    <row r="16" spans="1:5" s="23" customFormat="1" x14ac:dyDescent="0.15">
      <c r="B16" s="22"/>
      <c r="C16" s="22"/>
      <c r="D16" s="24"/>
      <c r="E16" s="24"/>
    </row>
    <row r="17" spans="2:5" s="23" customFormat="1" x14ac:dyDescent="0.15">
      <c r="B17" s="22"/>
      <c r="C17" s="22"/>
      <c r="D17" s="24"/>
      <c r="E17" s="24"/>
    </row>
    <row r="18" spans="2:5" s="23" customFormat="1" x14ac:dyDescent="0.15">
      <c r="B18" s="22"/>
      <c r="C18" s="22"/>
      <c r="D18" s="24"/>
      <c r="E18" s="24"/>
    </row>
    <row r="19" spans="2:5" s="23" customFormat="1" x14ac:dyDescent="0.15">
      <c r="B19" s="22"/>
      <c r="C19" s="22"/>
      <c r="D19" s="24"/>
      <c r="E19" s="24"/>
    </row>
    <row r="20" spans="2:5" s="23" customFormat="1" x14ac:dyDescent="0.15">
      <c r="B20" s="22"/>
      <c r="C20" s="22"/>
      <c r="D20" s="24"/>
      <c r="E20" s="24"/>
    </row>
    <row r="21" spans="2:5" s="23" customFormat="1" x14ac:dyDescent="0.15">
      <c r="B21" s="22"/>
      <c r="C21" s="22"/>
      <c r="D21" s="24"/>
      <c r="E21" s="24"/>
    </row>
    <row r="22" spans="2:5" s="23" customFormat="1" x14ac:dyDescent="0.15">
      <c r="B22" s="22"/>
      <c r="C22" s="22"/>
      <c r="D22" s="24"/>
      <c r="E22" s="24"/>
    </row>
    <row r="23" spans="2:5" s="23" customFormat="1" x14ac:dyDescent="0.15">
      <c r="B23" s="22"/>
      <c r="C23" s="22"/>
      <c r="D23" s="24"/>
      <c r="E23" s="24"/>
    </row>
    <row r="24" spans="2:5" s="23" customFormat="1" x14ac:dyDescent="0.15">
      <c r="B24" s="22"/>
      <c r="C24" s="22"/>
      <c r="D24" s="24"/>
      <c r="E24" s="24"/>
    </row>
    <row r="25" spans="2:5" s="23" customFormat="1" x14ac:dyDescent="0.15">
      <c r="B25" s="22"/>
      <c r="C25" s="22"/>
      <c r="D25" s="24"/>
      <c r="E25" s="24"/>
    </row>
    <row r="26" spans="2:5" s="23" customFormat="1" x14ac:dyDescent="0.15">
      <c r="B26" s="22"/>
      <c r="C26" s="22"/>
      <c r="D26" s="24"/>
      <c r="E26" s="24"/>
    </row>
    <row r="27" spans="2:5" s="23" customFormat="1" x14ac:dyDescent="0.15">
      <c r="B27" s="22"/>
      <c r="C27" s="22"/>
      <c r="D27" s="24"/>
      <c r="E27" s="24"/>
    </row>
    <row r="28" spans="2:5" s="23" customFormat="1" x14ac:dyDescent="0.15">
      <c r="B28" s="22"/>
      <c r="C28" s="22"/>
      <c r="D28" s="24"/>
      <c r="E28" s="24"/>
    </row>
    <row r="29" spans="2:5" s="23" customFormat="1" x14ac:dyDescent="0.15">
      <c r="B29" s="22"/>
      <c r="C29" s="22"/>
      <c r="D29" s="24"/>
      <c r="E29" s="24"/>
    </row>
    <row r="30" spans="2:5" s="23" customFormat="1" x14ac:dyDescent="0.15">
      <c r="B30" s="22"/>
      <c r="C30" s="22"/>
      <c r="D30" s="24"/>
      <c r="E30" s="24"/>
    </row>
    <row r="31" spans="2:5" s="23" customFormat="1" x14ac:dyDescent="0.15">
      <c r="B31" s="22"/>
      <c r="C31" s="22"/>
      <c r="D31" s="24"/>
      <c r="E31" s="24"/>
    </row>
    <row r="32" spans="2:5" s="23" customFormat="1" x14ac:dyDescent="0.15">
      <c r="B32" s="22"/>
      <c r="C32" s="22"/>
      <c r="D32" s="24"/>
      <c r="E32" s="24"/>
    </row>
    <row r="33" spans="2:5" s="23" customFormat="1" x14ac:dyDescent="0.15">
      <c r="B33" s="22"/>
      <c r="C33" s="22"/>
      <c r="D33" s="24"/>
      <c r="E33" s="24"/>
    </row>
    <row r="34" spans="2:5" s="23" customFormat="1" x14ac:dyDescent="0.15">
      <c r="B34" s="22"/>
      <c r="C34" s="22"/>
      <c r="D34" s="24"/>
      <c r="E34" s="24"/>
    </row>
    <row r="35" spans="2:5" s="23" customFormat="1" x14ac:dyDescent="0.15">
      <c r="B35" s="22"/>
      <c r="C35" s="22"/>
      <c r="D35" s="24"/>
      <c r="E35" s="24"/>
    </row>
  </sheetData>
  <mergeCells count="2">
    <mergeCell ref="B4:D4"/>
    <mergeCell ref="A14:D14"/>
  </mergeCells>
  <hyperlinks>
    <hyperlink ref="A1" location="Sommaire!A1" display="Retour au sommaire" xr:uid="{00000000-0004-0000-0800-000000000000}"/>
  </hyperlink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41</vt:i4>
      </vt:variant>
      <vt:variant>
        <vt:lpstr>Plages nommées</vt:lpstr>
      </vt:variant>
      <vt:variant>
        <vt:i4>72</vt:i4>
      </vt:variant>
    </vt:vector>
  </HeadingPairs>
  <TitlesOfParts>
    <vt:vector size="113" baseType="lpstr">
      <vt:lpstr>Sommaire</vt:lpstr>
      <vt:lpstr>I1_1</vt:lpstr>
      <vt:lpstr>I1_2</vt:lpstr>
      <vt:lpstr>I1_3_DEP</vt:lpstr>
      <vt:lpstr>I1_3_REG</vt:lpstr>
      <vt:lpstr>I1_4</vt:lpstr>
      <vt:lpstr>I1_5</vt:lpstr>
      <vt:lpstr>I1_6</vt:lpstr>
      <vt:lpstr>I1_7</vt:lpstr>
      <vt:lpstr>I1_8</vt:lpstr>
      <vt:lpstr>I1_9</vt:lpstr>
      <vt:lpstr>I1_11</vt:lpstr>
      <vt:lpstr>I1_12</vt:lpstr>
      <vt:lpstr>I2_1</vt:lpstr>
      <vt:lpstr>I2_2</vt:lpstr>
      <vt:lpstr>I2_3</vt:lpstr>
      <vt:lpstr>I2_4</vt:lpstr>
      <vt:lpstr>I3_1</vt:lpstr>
      <vt:lpstr>I3_2</vt:lpstr>
      <vt:lpstr>I3_2b</vt:lpstr>
      <vt:lpstr>I4_1</vt:lpstr>
      <vt:lpstr>I4_2</vt:lpstr>
      <vt:lpstr>I4_3</vt:lpstr>
      <vt:lpstr>I4_4</vt:lpstr>
      <vt:lpstr>I4_5</vt:lpstr>
      <vt:lpstr>I4_6</vt:lpstr>
      <vt:lpstr>I4_7</vt:lpstr>
      <vt:lpstr>I4_8</vt:lpstr>
      <vt:lpstr>I4_9</vt:lpstr>
      <vt:lpstr>I4_10</vt:lpstr>
      <vt:lpstr>I4_11</vt:lpstr>
      <vt:lpstr>I4_12</vt:lpstr>
      <vt:lpstr>I4_13</vt:lpstr>
      <vt:lpstr>I4_14_1</vt:lpstr>
      <vt:lpstr>I4_14_2</vt:lpstr>
      <vt:lpstr>I4_16</vt:lpstr>
      <vt:lpstr>I5_1</vt:lpstr>
      <vt:lpstr>I5_2</vt:lpstr>
      <vt:lpstr>I5_3</vt:lpstr>
      <vt:lpstr>I5_4</vt:lpstr>
      <vt:lpstr>I6_1</vt:lpstr>
      <vt:lpstr>INDICI1_1</vt:lpstr>
      <vt:lpstr>INDICI1_11</vt:lpstr>
      <vt:lpstr>INDICI1_12</vt:lpstr>
      <vt:lpstr>INDICI1_2</vt:lpstr>
      <vt:lpstr>INDICI1_3_DEPARTEMENT</vt:lpstr>
      <vt:lpstr>INDICI1_3_REGION</vt:lpstr>
      <vt:lpstr>INDICI1_4</vt:lpstr>
      <vt:lpstr>INDICI1_5</vt:lpstr>
      <vt:lpstr>INDICI1_6</vt:lpstr>
      <vt:lpstr>INDICI1_7</vt:lpstr>
      <vt:lpstr>INDICI1_8</vt:lpstr>
      <vt:lpstr>INDICI1_9</vt:lpstr>
      <vt:lpstr>INDICI2_1</vt:lpstr>
      <vt:lpstr>INDICI2_2</vt:lpstr>
      <vt:lpstr>INDICI2_3</vt:lpstr>
      <vt:lpstr>INDICI4_10</vt:lpstr>
      <vt:lpstr>INDICI4_11</vt:lpstr>
      <vt:lpstr>INDICI4_12</vt:lpstr>
      <vt:lpstr>INDICI4_14_1</vt:lpstr>
      <vt:lpstr>INDICI4_16</vt:lpstr>
      <vt:lpstr>INDICI4_2</vt:lpstr>
      <vt:lpstr>INDICI4_3</vt:lpstr>
      <vt:lpstr>INDICI4_4</vt:lpstr>
      <vt:lpstr>INDICI4_5</vt:lpstr>
      <vt:lpstr>INDICI4_6</vt:lpstr>
      <vt:lpstr>INDICI4_7</vt:lpstr>
      <vt:lpstr>INDICI4_8</vt:lpstr>
      <vt:lpstr>INDICI4_9</vt:lpstr>
      <vt:lpstr>INDICI5_1</vt:lpstr>
      <vt:lpstr>INDICI5_2</vt:lpstr>
      <vt:lpstr>INDICI5_3</vt:lpstr>
      <vt:lpstr>INDICI5_4</vt:lpstr>
      <vt:lpstr>I1_1!Zone_d_impression</vt:lpstr>
      <vt:lpstr>I1_11!Zone_d_impression</vt:lpstr>
      <vt:lpstr>I1_12!Zone_d_impression</vt:lpstr>
      <vt:lpstr>I1_2!Zone_d_impression</vt:lpstr>
      <vt:lpstr>I1_3_DEP!Zone_d_impression</vt:lpstr>
      <vt:lpstr>I1_3_REG!Zone_d_impression</vt:lpstr>
      <vt:lpstr>I1_4!Zone_d_impression</vt:lpstr>
      <vt:lpstr>I1_5!Zone_d_impression</vt:lpstr>
      <vt:lpstr>I1_6!Zone_d_impression</vt:lpstr>
      <vt:lpstr>I1_7!Zone_d_impression</vt:lpstr>
      <vt:lpstr>I1_8!Zone_d_impression</vt:lpstr>
      <vt:lpstr>I1_9!Zone_d_impression</vt:lpstr>
      <vt:lpstr>I2_1!Zone_d_impression</vt:lpstr>
      <vt:lpstr>I2_2!Zone_d_impression</vt:lpstr>
      <vt:lpstr>I2_3!Zone_d_impression</vt:lpstr>
      <vt:lpstr>I2_4!Zone_d_impression</vt:lpstr>
      <vt:lpstr>I3_1!Zone_d_impression</vt:lpstr>
      <vt:lpstr>I3_2!Zone_d_impression</vt:lpstr>
      <vt:lpstr>I4_1!Zone_d_impression</vt:lpstr>
      <vt:lpstr>I4_10!Zone_d_impression</vt:lpstr>
      <vt:lpstr>I4_11!Zone_d_impression</vt:lpstr>
      <vt:lpstr>I4_12!Zone_d_impression</vt:lpstr>
      <vt:lpstr>I4_13!Zone_d_impression</vt:lpstr>
      <vt:lpstr>I4_14_1!Zone_d_impression</vt:lpstr>
      <vt:lpstr>I4_14_2!Zone_d_impression</vt:lpstr>
      <vt:lpstr>I4_16!Zone_d_impression</vt:lpstr>
      <vt:lpstr>I4_2!Zone_d_impression</vt:lpstr>
      <vt:lpstr>I4_3!Zone_d_impression</vt:lpstr>
      <vt:lpstr>I4_4!Zone_d_impression</vt:lpstr>
      <vt:lpstr>I4_5!Zone_d_impression</vt:lpstr>
      <vt:lpstr>I4_6!Zone_d_impression</vt:lpstr>
      <vt:lpstr>I4_7!Zone_d_impression</vt:lpstr>
      <vt:lpstr>I4_8!Zone_d_impression</vt:lpstr>
      <vt:lpstr>I4_9!Zone_d_impression</vt:lpstr>
      <vt:lpstr>I5_1!Zone_d_impression</vt:lpstr>
      <vt:lpstr>I5_2!Zone_d_impression</vt:lpstr>
      <vt:lpstr>I5_3!Zone_d_impression</vt:lpstr>
      <vt:lpstr>I5_4!Zone_d_impression</vt:lpstr>
      <vt:lpstr>I6_1!Zone_d_impression</vt:lpstr>
      <vt:lpstr>Sommaire!Zone_d_impression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Microsoft Office User</cp:lastModifiedBy>
  <cp:lastPrinted>2021-04-15T15:08:47Z</cp:lastPrinted>
  <dcterms:created xsi:type="dcterms:W3CDTF">2011-02-11T15:45:55Z</dcterms:created>
  <dcterms:modified xsi:type="dcterms:W3CDTF">2021-11-30T10:44:57Z</dcterms:modified>
</cp:coreProperties>
</file>