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tr-djepva-injep-mvd\WEB\INJEP.FR-2019\injep-publis-PDF\Fiches Repères\"/>
    </mc:Choice>
  </mc:AlternateContent>
  <bookViews>
    <workbookView xWindow="0" yWindow="0" windowWidth="15660" windowHeight="6915" tabRatio="598"/>
  </bookViews>
  <sheets>
    <sheet name="Sommaire" sheetId="44" r:id="rId1"/>
    <sheet name="I1_1" sheetId="1" r:id="rId2"/>
    <sheet name="I1_2" sheetId="2" r:id="rId3"/>
    <sheet name="I1_3_DEP" sheetId="3" r:id="rId4"/>
    <sheet name="I1_3_REG" sheetId="4" r:id="rId5"/>
    <sheet name="I1_4" sheetId="5" r:id="rId6"/>
    <sheet name="I1_5" sheetId="6" r:id="rId7"/>
    <sheet name="I1_6" sheetId="7" r:id="rId8"/>
    <sheet name="I1_7" sheetId="8" r:id="rId9"/>
    <sheet name="I1_8" sheetId="9" r:id="rId10"/>
    <sheet name="I1_9" sheetId="10" r:id="rId11"/>
    <sheet name="I1_11" sheetId="11" r:id="rId12"/>
    <sheet name="I1_12" sheetId="12" r:id="rId13"/>
    <sheet name="I2_1" sheetId="13" r:id="rId14"/>
    <sheet name="I2_2" sheetId="39" r:id="rId15"/>
    <sheet name="I2_3" sheetId="14" r:id="rId16"/>
    <sheet name="I2_4" sheetId="42" r:id="rId17"/>
    <sheet name="I3_1" sheetId="43" r:id="rId18"/>
    <sheet name="I3_2" sheetId="45" r:id="rId19"/>
    <sheet name="I3_2b" sheetId="49" r:id="rId20"/>
    <sheet name="I4_1" sheetId="47" r:id="rId21"/>
    <sheet name="I4_2" sheetId="17" r:id="rId22"/>
    <sheet name="I4_3" sheetId="18" r:id="rId23"/>
    <sheet name="I4_4" sheetId="19" r:id="rId24"/>
    <sheet name="I4_5" sheetId="20" r:id="rId25"/>
    <sheet name="I4_6" sheetId="21" r:id="rId26"/>
    <sheet name="I4_7" sheetId="22" r:id="rId27"/>
    <sheet name="I4_8" sheetId="23" r:id="rId28"/>
    <sheet name="I4_9" sheetId="24" r:id="rId29"/>
    <sheet name="I4_10" sheetId="25" r:id="rId30"/>
    <sheet name="I4_11" sheetId="26" r:id="rId31"/>
    <sheet name="I4_12" sheetId="27" r:id="rId32"/>
    <sheet name="I4_13" sheetId="28" r:id="rId33"/>
    <sheet name="I4_14_1" sheetId="29" r:id="rId34"/>
    <sheet name="I4_14_2" sheetId="30" r:id="rId35"/>
    <sheet name="I4_16" sheetId="31" r:id="rId36"/>
    <sheet name="I5_1" sheetId="32" r:id="rId37"/>
    <sheet name="I5_2" sheetId="33" r:id="rId38"/>
    <sheet name="I5_3" sheetId="34" r:id="rId39"/>
    <sheet name="I5_4" sheetId="35" r:id="rId40"/>
    <sheet name="I6_1" sheetId="36" r:id="rId41"/>
  </sheets>
  <definedNames>
    <definedName name="INDICI1_1">I1_1!#REF!</definedName>
    <definedName name="INDICI1_11">I1_11!$B$4:$D$8</definedName>
    <definedName name="INDICI1_12">I1_12!$B$3:$D$11</definedName>
    <definedName name="INDICI1_2">I1_2!$B$4:$E$4</definedName>
    <definedName name="INDICI1_3_DEPARTEMENT">I1_3_DEP!$A$4:$C$106</definedName>
    <definedName name="INDICI1_3_REGION">I1_3_REG!$A$4:$F$19</definedName>
    <definedName name="INDICI1_4">I1_4!$B$4:$C$44</definedName>
    <definedName name="INDICI1_5">I1_5!$B$4:$D$9</definedName>
    <definedName name="INDICI1_6">I1_6!$B$5:$D$6</definedName>
    <definedName name="INDICI1_7">I1_7!$A$5:$B$11</definedName>
    <definedName name="INDICI1_8">I1_8!$A$5:$C$30</definedName>
    <definedName name="INDICI1_9">I1_9!$B$4:$D$5</definedName>
    <definedName name="INDICI2_1">I2_1!$B$4:$D$9</definedName>
    <definedName name="INDICI2_2">I2_2!$B$4:$D$11</definedName>
    <definedName name="INDICI2_3">I2_3!$B$6:$F$16</definedName>
    <definedName name="INDICI2_4">#REF!</definedName>
    <definedName name="INDICI4_1">#REF!</definedName>
    <definedName name="INDICI4_10">I4_10!#REF!</definedName>
    <definedName name="INDICI4_11">I4_11!$B$5:$C$21</definedName>
    <definedName name="INDICI4_12">I4_12!$A$4:$C$37</definedName>
    <definedName name="INDICI4_13">I4_13!#REF!</definedName>
    <definedName name="INDICI4_14_1">I4_14_1!$A$4:$D$20</definedName>
    <definedName name="INDICI4_14_2">I4_14_2!#REF!</definedName>
    <definedName name="INDICI4_16">I4_16!$A$4:$B$6</definedName>
    <definedName name="INDICI4_2">I4_2!$A$5:$B$6</definedName>
    <definedName name="INDICI4_3">I4_3!$A$4:$C$24</definedName>
    <definedName name="INDICI4_4">I4_4!$A$4:$C$20</definedName>
    <definedName name="INDICI4_5">I4_5!$B$4:$D$50</definedName>
    <definedName name="INDICI4_6">I4_6!$C$4:$E$13</definedName>
    <definedName name="INDICI4_7">I4_7!$C$5:$E$14</definedName>
    <definedName name="INDICI4_8">I4_8!$B$5:$D$13</definedName>
    <definedName name="INDICI4_9">I4_9!$B$6:$D$14</definedName>
    <definedName name="INDICI5_1">I5_1!$A$4:$C$10</definedName>
    <definedName name="INDICI5_2">I5_2!$A$4:$C$8</definedName>
    <definedName name="INDICI5_3">I5_3!$A$4:$C$8</definedName>
    <definedName name="INDICI5_4">I5_4!$A$4:$C$8</definedName>
    <definedName name="INDICI6_1">I6_1!#REF!</definedName>
    <definedName name="INDICI7_1">#REF!</definedName>
    <definedName name="INDICI7_2">#REF!</definedName>
    <definedName name="INDICI7_3">#REF!</definedName>
    <definedName name="_xlnm.Print_Area" localSheetId="1">I1_1!#REF!</definedName>
    <definedName name="_xlnm.Print_Area" localSheetId="11">I1_11!$A$3:$I$14</definedName>
    <definedName name="_xlnm.Print_Area" localSheetId="12">I1_12!$A$3:$F$16</definedName>
    <definedName name="_xlnm.Print_Area" localSheetId="2">I1_2!$A$3:$E$5</definedName>
    <definedName name="_xlnm.Print_Area" localSheetId="3">I1_3_DEP!$A$3:$E$105</definedName>
    <definedName name="_xlnm.Print_Area" localSheetId="4">I1_3_REG!$A$3:$G$25</definedName>
    <definedName name="_xlnm.Print_Area" localSheetId="5">I1_4!$A$3:$H$40</definedName>
    <definedName name="_xlnm.Print_Area" localSheetId="6">I1_5!$A$3:$I$14</definedName>
    <definedName name="_xlnm.Print_Area" localSheetId="7">I1_6!$A$3:$I$16</definedName>
    <definedName name="_xlnm.Print_Area" localSheetId="8">I1_7!$A$3:$E$16</definedName>
    <definedName name="_xlnm.Print_Area" localSheetId="9">I1_8!$A$3:$E$40</definedName>
    <definedName name="_xlnm.Print_Area" localSheetId="10">I1_9!$A$3:$I$11</definedName>
    <definedName name="_xlnm.Print_Area" localSheetId="13">I2_1!$A$3:$F$13</definedName>
    <definedName name="_xlnm.Print_Area" localSheetId="14">I2_2!$A$3:$F$15</definedName>
    <definedName name="_xlnm.Print_Area" localSheetId="15">I2_3!$A$3:$G$25</definedName>
    <definedName name="_xlnm.Print_Area" localSheetId="16">I2_4!$A$3:$E$25</definedName>
    <definedName name="_xlnm.Print_Area" localSheetId="17">I3_1!$A$3:$J$13</definedName>
    <definedName name="_xlnm.Print_Area" localSheetId="18">I3_2!$A$3:$F$40</definedName>
    <definedName name="_xlnm.Print_Area" localSheetId="20">I4_1!$A$3:$F$8</definedName>
    <definedName name="_xlnm.Print_Area" localSheetId="29">I4_10!$A$3:$B$3</definedName>
    <definedName name="_xlnm.Print_Area" localSheetId="30">I4_11!$A$3:$D$24</definedName>
    <definedName name="_xlnm.Print_Area" localSheetId="31">I4_12!$A$3:$D$36</definedName>
    <definedName name="_xlnm.Print_Area" localSheetId="32">I4_13!$A$3:$J$12</definedName>
    <definedName name="_xlnm.Print_Area" localSheetId="33">I4_14_1!$A$3:$E$43</definedName>
    <definedName name="_xlnm.Print_Area" localSheetId="34">I4_14_2!$A$3:$E$44</definedName>
    <definedName name="_xlnm.Print_Area" localSheetId="35">I4_16!$A$3:$G$11</definedName>
    <definedName name="_xlnm.Print_Area" localSheetId="21">I4_2!$A$3:$H$11</definedName>
    <definedName name="_xlnm.Print_Area" localSheetId="22">I4_3!$A$3:$C$28</definedName>
    <definedName name="_xlnm.Print_Area" localSheetId="23">I4_4!$A$3:$C$25</definedName>
    <definedName name="_xlnm.Print_Area" localSheetId="24">I4_5!$A$3:$D$26</definedName>
    <definedName name="_xlnm.Print_Area" localSheetId="25">I4_6!$A$3:$G$23</definedName>
    <definedName name="_xlnm.Print_Area" localSheetId="26">I4_7!$A$3:$G$24</definedName>
    <definedName name="_xlnm.Print_Area" localSheetId="27">I4_8!$A$3:$K$13</definedName>
    <definedName name="_xlnm.Print_Area" localSheetId="28">I4_9!$A$3:$K$13</definedName>
    <definedName name="_xlnm.Print_Area" localSheetId="36">I5_1!$A$3:$D$16</definedName>
    <definedName name="_xlnm.Print_Area" localSheetId="37">I5_2!$A$3:$D$13</definedName>
    <definedName name="_xlnm.Print_Area" localSheetId="38">I5_3!$A$3:$F$14</definedName>
    <definedName name="_xlnm.Print_Area" localSheetId="39">I5_4!$A$3:$E$15</definedName>
    <definedName name="_xlnm.Print_Area" localSheetId="40">I6_1!$A$3:$F$31</definedName>
    <definedName name="_xlnm.Print_Area" localSheetId="0">Sommaire!$A$2:$D$50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3" l="1"/>
  <c r="E8" i="13"/>
  <c r="C8" i="13"/>
  <c r="E46" i="49" l="1"/>
  <c r="E6" i="49"/>
  <c r="E7" i="49"/>
  <c r="E8" i="49"/>
  <c r="E9" i="49"/>
  <c r="E10" i="49"/>
  <c r="E11" i="49"/>
  <c r="E13" i="49"/>
  <c r="E15" i="49"/>
  <c r="E17" i="49"/>
  <c r="E18" i="49"/>
  <c r="E20" i="49"/>
  <c r="E21" i="49"/>
  <c r="E22" i="49"/>
  <c r="E24" i="49"/>
  <c r="E25" i="49"/>
  <c r="E28" i="49"/>
  <c r="E29" i="49"/>
  <c r="E30" i="49"/>
  <c r="E32" i="49"/>
  <c r="E33" i="49"/>
  <c r="E34" i="49"/>
  <c r="E35" i="49"/>
  <c r="E36" i="49"/>
  <c r="E38" i="49"/>
  <c r="E39" i="49"/>
  <c r="E40" i="49"/>
  <c r="E41" i="49"/>
  <c r="E42" i="49"/>
  <c r="E43" i="49"/>
  <c r="E44" i="49"/>
  <c r="E47" i="49" l="1"/>
  <c r="E45" i="49"/>
  <c r="D8" i="11"/>
  <c r="E8" i="11"/>
  <c r="D9" i="11"/>
  <c r="E9" i="11"/>
  <c r="D10" i="11"/>
  <c r="E10" i="11"/>
  <c r="C9" i="11"/>
  <c r="C10" i="11"/>
  <c r="C8" i="11"/>
  <c r="F5" i="4" l="1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5" i="4"/>
  <c r="C20" i="4"/>
  <c r="D20" i="4" s="1"/>
  <c r="B20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5" i="4"/>
  <c r="E47" i="2"/>
  <c r="E46" i="2"/>
  <c r="E45" i="2"/>
  <c r="D47" i="2"/>
  <c r="C47" i="2"/>
  <c r="D46" i="2"/>
  <c r="C46" i="2"/>
  <c r="D45" i="2"/>
  <c r="C45" i="2"/>
  <c r="E43" i="2"/>
  <c r="E41" i="2"/>
  <c r="E42" i="2"/>
  <c r="E40" i="2"/>
  <c r="E44" i="2"/>
  <c r="E5" i="2"/>
  <c r="E26" i="2"/>
  <c r="E17" i="2"/>
  <c r="E35" i="2"/>
  <c r="E20" i="2"/>
  <c r="E36" i="2"/>
  <c r="E23" i="2"/>
  <c r="E10" i="2"/>
  <c r="E32" i="2"/>
  <c r="E7" i="2"/>
  <c r="E9" i="2"/>
  <c r="E6" i="2"/>
  <c r="E33" i="2"/>
  <c r="E16" i="2"/>
  <c r="E19" i="2"/>
  <c r="E37" i="2"/>
  <c r="E34" i="2"/>
  <c r="E29" i="2"/>
  <c r="E21" i="2"/>
  <c r="E11" i="2"/>
  <c r="E25" i="2"/>
  <c r="E38" i="2"/>
  <c r="E12" i="2"/>
  <c r="E27" i="2"/>
  <c r="E13" i="2"/>
  <c r="E39" i="2"/>
  <c r="E31" i="2"/>
  <c r="E24" i="2"/>
  <c r="E28" i="2"/>
  <c r="E15" i="2"/>
  <c r="E18" i="2"/>
  <c r="E30" i="2"/>
  <c r="E22" i="2"/>
  <c r="E14" i="2"/>
  <c r="E8" i="2"/>
  <c r="C46" i="1"/>
  <c r="C45" i="1"/>
  <c r="C47" i="1" s="1"/>
  <c r="D44" i="1"/>
  <c r="D43" i="1"/>
  <c r="D42" i="1"/>
  <c r="D41" i="1"/>
  <c r="D40" i="1"/>
  <c r="D39" i="1"/>
  <c r="D38" i="1"/>
  <c r="D32" i="1"/>
  <c r="D31" i="1"/>
  <c r="D30" i="1"/>
  <c r="D29" i="1"/>
  <c r="D28" i="1"/>
  <c r="D27" i="1"/>
  <c r="D26" i="1"/>
  <c r="D20" i="1"/>
  <c r="D19" i="1"/>
  <c r="D18" i="1"/>
  <c r="D17" i="1"/>
  <c r="D16" i="1"/>
  <c r="D15" i="1"/>
  <c r="D14" i="1"/>
  <c r="D8" i="1"/>
  <c r="D7" i="1"/>
  <c r="D6" i="1"/>
  <c r="D5" i="1"/>
  <c r="D46" i="1" l="1"/>
  <c r="D22" i="1"/>
  <c r="D34" i="1"/>
  <c r="D11" i="1"/>
  <c r="D12" i="1"/>
  <c r="D24" i="1"/>
  <c r="D36" i="1"/>
  <c r="D9" i="1"/>
  <c r="D21" i="1"/>
  <c r="D33" i="1"/>
  <c r="D10" i="1"/>
  <c r="D45" i="1"/>
  <c r="D47" i="1" s="1"/>
  <c r="D23" i="1"/>
  <c r="D35" i="1"/>
  <c r="D13" i="1"/>
  <c r="D25" i="1"/>
  <c r="D37" i="1"/>
  <c r="C25" i="36" l="1"/>
  <c r="D25" i="36"/>
  <c r="E25" i="36"/>
  <c r="C26" i="36"/>
  <c r="D26" i="36"/>
  <c r="E26" i="36"/>
  <c r="C27" i="36"/>
  <c r="D27" i="36"/>
  <c r="E27" i="36"/>
  <c r="C28" i="36"/>
  <c r="D28" i="36"/>
  <c r="E28" i="36"/>
  <c r="C29" i="36"/>
  <c r="D29" i="36"/>
  <c r="E29" i="36"/>
  <c r="B26" i="36"/>
  <c r="B27" i="36"/>
  <c r="B28" i="36"/>
  <c r="B29" i="36"/>
  <c r="B25" i="36"/>
</calcChain>
</file>

<file path=xl/sharedStrings.xml><?xml version="1.0" encoding="utf-8"?>
<sst xmlns="http://schemas.openxmlformats.org/spreadsheetml/2006/main" count="1638" uniqueCount="513">
  <si>
    <t>Animateur</t>
  </si>
  <si>
    <t>Activités physiques pour tous</t>
  </si>
  <si>
    <t>Activités équestres</t>
  </si>
  <si>
    <t>Activités aquatiques et de la natation</t>
  </si>
  <si>
    <t>Activités nautiques</t>
  </si>
  <si>
    <t>Activités sports collectifs</t>
  </si>
  <si>
    <t>Educateur sportif</t>
  </si>
  <si>
    <t>Activités du cyclisme</t>
  </si>
  <si>
    <t>Judo-jujitsu</t>
  </si>
  <si>
    <t>Sport automobile</t>
  </si>
  <si>
    <t>Golf</t>
  </si>
  <si>
    <t>Animation</t>
  </si>
  <si>
    <t>Pêche de loisirs</t>
  </si>
  <si>
    <t>Basket-ball</t>
  </si>
  <si>
    <t>Parachutisme</t>
  </si>
  <si>
    <t>Lutte et disciplines associées</t>
  </si>
  <si>
    <t>Escrime</t>
  </si>
  <si>
    <t>Rugby à XV</t>
  </si>
  <si>
    <t>Loisirs tous publics</t>
  </si>
  <si>
    <t>Animation sociale</t>
  </si>
  <si>
    <t>Animation culturelle</t>
  </si>
  <si>
    <t>Activités du cirque</t>
  </si>
  <si>
    <t>En emploi dans un autre domaine</t>
  </si>
  <si>
    <t>En service civique</t>
  </si>
  <si>
    <t/>
  </si>
  <si>
    <t>Oui</t>
  </si>
  <si>
    <t>NSP</t>
  </si>
  <si>
    <t>Non</t>
  </si>
  <si>
    <t>N. B. il s'agit de la statistique des emplois, non des personnes</t>
  </si>
  <si>
    <t>SPORT</t>
  </si>
  <si>
    <t>ANIMATION</t>
  </si>
  <si>
    <t>Autres</t>
  </si>
  <si>
    <t>Ensemble</t>
  </si>
  <si>
    <t>Structure (%)</t>
  </si>
  <si>
    <t>de 30 à 39 ans</t>
  </si>
  <si>
    <t>de 40 à 49 ans</t>
  </si>
  <si>
    <t>50 ans et plus</t>
  </si>
  <si>
    <t>au BEP (brevet d'études professionnelles) ou au diplôme national du brevet (DNB, et anciennement brevet des collèges ou BEPC)</t>
  </si>
  <si>
    <t>Demandeur d'emploi</t>
  </si>
  <si>
    <t>En emploi dans le domaine du sport ou de l'animation</t>
  </si>
  <si>
    <t>Autres situations</t>
  </si>
  <si>
    <t>Sport</t>
  </si>
  <si>
    <t>Part des diplômés d'un BPJEPS ayant bénéficié d'une VAE pour obtenir leur diplôme</t>
  </si>
  <si>
    <t>dont Etat</t>
  </si>
  <si>
    <t>dont conseil regional</t>
  </si>
  <si>
    <t>exercice d'une ou plusieurs activités secondaires en plus de l'emploi principal</t>
  </si>
  <si>
    <t>CDD</t>
  </si>
  <si>
    <t>CDI</t>
  </si>
  <si>
    <t>A votre compte, indépendant</t>
  </si>
  <si>
    <t>pour l'emploi principal selon la nature du (des) contrat(s) de l’ (des)emplois secondaires</t>
  </si>
  <si>
    <t>sont des postes en CDD ou Vacataire</t>
  </si>
  <si>
    <t>Taux de chômage des diplômés sport et animation</t>
  </si>
  <si>
    <t>ou demandeurs d’emploi</t>
  </si>
  <si>
    <t>Animateur socioculturel</t>
  </si>
  <si>
    <t>Directeur d'un accueil collectif</t>
  </si>
  <si>
    <t>Educateur sportif, moniteur</t>
  </si>
  <si>
    <t>Agent de développement</t>
  </si>
  <si>
    <t>Entraîneur sportif</t>
  </si>
  <si>
    <t>Association</t>
  </si>
  <si>
    <t>plusieurs activités secondaires rémunérées et le lien entre ces activités secondaires et le diplôme obtenu</t>
  </si>
  <si>
    <t>Hommes</t>
  </si>
  <si>
    <t>CDD, interim</t>
  </si>
  <si>
    <t>Femmes</t>
  </si>
  <si>
    <t>4 mois ou moins</t>
  </si>
  <si>
    <t>diplôme obtenu</t>
  </si>
  <si>
    <t>Temps partiel inférieur à un mi-temps</t>
  </si>
  <si>
    <t>Temps partiel égal à un mi-temps</t>
  </si>
  <si>
    <t>Temps partiel supérieur à un mi-temps</t>
  </si>
  <si>
    <t>Temps plein</t>
  </si>
  <si>
    <t xml:space="preserve">Répartition par genre et spécialité, des diplômés sport et animation en emploi en pluriactivité selon le temps de travail de l’emploi principal </t>
  </si>
  <si>
    <t>Répartition par genre et spécialité, des diplômés sport et animation en emploi en pluriactivité selon le temps de travail de l’emploi secondaire</t>
  </si>
  <si>
    <t>mi temps pour leur activité secondaire</t>
  </si>
  <si>
    <t>Non concerné</t>
  </si>
  <si>
    <t>Part des diplômés sport et animation en emploi ayant le même employeur qu’avant leur entrée en formation</t>
  </si>
  <si>
    <t>Part des diplômés sport et animation n’étant pas en emploi au moment de l’enquête mais l’ayant été depuis l’obtention du diplôme</t>
  </si>
  <si>
    <t>n'ont pas eu de contact avec une misison locale ou PAIO</t>
  </si>
  <si>
    <t>Emploi rémunéré</t>
  </si>
  <si>
    <t>Formation</t>
  </si>
  <si>
    <t>Situation actuelle</t>
  </si>
  <si>
    <t>Situation antérieure</t>
  </si>
  <si>
    <t>Matrices de transition des statuts avant et après la formation</t>
  </si>
  <si>
    <t>En emploi sport 
ou animation</t>
  </si>
  <si>
    <t>En emploi 
dans un autre domaine</t>
  </si>
  <si>
    <t>En  études 
ou en formation</t>
  </si>
  <si>
    <t>Demandeur 
d'emploi</t>
  </si>
  <si>
    <t>Une autre 
situation</t>
  </si>
  <si>
    <t>dont Pôle Emploi</t>
  </si>
  <si>
    <t xml:space="preserve">Chaque onglet contient un indicateur </t>
  </si>
  <si>
    <t>NOM DE L'INDICATEUR</t>
  </si>
  <si>
    <t>INTITULE de L'INDICATEUR</t>
  </si>
  <si>
    <t>Thème 1 : Données générales sur les diplômés</t>
  </si>
  <si>
    <t>"</t>
  </si>
  <si>
    <t>Répartition par tranche d'âge des diplômés sport et animation</t>
  </si>
  <si>
    <t>Part des diplômés sport et animation ayant suivi leur formation BPJEPS dans le cadre d’un contrat d’apprentissage</t>
  </si>
  <si>
    <t>Part des diplômés sport et animation ayant reçu une aide financière pour suivre leur formation BPJEPS par type d’aide</t>
  </si>
  <si>
    <t>Thème 2: Situation des diplômés au moins 7 mois après l'obtention de leur diplôme</t>
  </si>
  <si>
    <t>Répartition des diplômés sport et animation selon le type d’emploi (salarié et/ou indépendant) au moment de l’enquête, l’exercice de plusieurs activités secondaires rémunérées et le lien entre ces activités secondaires et le diplôme obtenu</t>
  </si>
  <si>
    <t>Répartition des diplômés sport et animation étant uniquement salarié ou cumulant emploi salarié et emploi à son compte selon la nature du (des) contrat(s) de l’ (des)emplois secondaires</t>
  </si>
  <si>
    <t>Thème 3 : Lien entre emploi occupé et formation</t>
  </si>
  <si>
    <t>Thème 4 : Emploi</t>
  </si>
  <si>
    <t>Répartition des diplômés sport et animation en emploi selon le profil de l’emploi principal</t>
  </si>
  <si>
    <t>Répartition par genre des diplômés sport et animation en emploi selon le temps de travail de l’emploi principal</t>
  </si>
  <si>
    <t>Part, par genre et spécialité, des diplômés sport et animation en emploi à temps partiel subi</t>
  </si>
  <si>
    <t>Sous thème 3 : qualité de l’emploi</t>
  </si>
  <si>
    <t>Part des diplômés sport et animation en emploi dont l’activité rentre dans le cadre d’un dispositif particulier</t>
  </si>
  <si>
    <t>Part des diplômés sport et animation en emploi et bénéficiant d’un dispositif particulier selon le dispositif</t>
  </si>
  <si>
    <t>Sous thème 4 : pluriactivité</t>
  </si>
  <si>
    <t>Sous thème 5 : autoentrepreneurs</t>
  </si>
  <si>
    <t>Thème 5 : Accès à l'emploi</t>
  </si>
  <si>
    <t>Part des diplômés sport et animation de moins de 26 ans, demandeurs d’emploi au moment de l’enquête ayant eu des contacts avec une mission locale ou PAIO</t>
  </si>
  <si>
    <t>Thème 6 : Impact de la formation en terme d'insertion professionnelle</t>
  </si>
  <si>
    <t>Répartition des diplômés d'un BPJEPS Sport ou Animation selon la mention</t>
  </si>
  <si>
    <t>Répartition des diplômés d'un BPJEPS Sport ou Animation par genre selon la mention</t>
  </si>
  <si>
    <t xml:space="preserve">Répartition des diplômés sport et animation selon la situation au moment de l’enquête (emploi rémunéré, demandeur d’emploi, de nouveau en formation, service civique, autres) </t>
  </si>
  <si>
    <t xml:space="preserve">Répartition des diplômés sport et animation selon la situation détaillée au moment de l’enquête (emploi salarié, emploi indépendant, cumul, demandeur d’emploi, de nouveau en formation, service civique, autres) </t>
  </si>
  <si>
    <t>Part des diplômés sport et animation dont l’emploi est en relation directe, en lien ou sans lien avec le diplôme obtenu</t>
  </si>
  <si>
    <t xml:space="preserve">Age moyen et médian des diplômés d'un BPJEPS Sport ou Animation </t>
  </si>
  <si>
    <t>Répartition des diplômés d'un BPJEPS sport ou animation selon la situation avant l'entrée en formation</t>
  </si>
  <si>
    <t>Part des diplômés BPJEPS sport ou animation par mention qui possédaient un autre diplôme du domaine sport ou animation avant leur entrée en formation BPJEPS</t>
  </si>
  <si>
    <t>Part des diplômés sport et animation en emploi en pluriactivité et dont l’emploi secondaire est en lien direct avec le diplôme obtenu</t>
  </si>
  <si>
    <t>Retour au sommaire</t>
  </si>
  <si>
    <t>I1_1</t>
  </si>
  <si>
    <t>I1_2</t>
  </si>
  <si>
    <t>I_3_département</t>
  </si>
  <si>
    <t>I1_3_region</t>
  </si>
  <si>
    <t>I1_4</t>
  </si>
  <si>
    <t>I1_5</t>
  </si>
  <si>
    <t>I1_6</t>
  </si>
  <si>
    <t>I1_7</t>
  </si>
  <si>
    <t>I1_8</t>
  </si>
  <si>
    <t>I1_9</t>
  </si>
  <si>
    <t>I1_11</t>
  </si>
  <si>
    <t>I1_12</t>
  </si>
  <si>
    <t>I2_1</t>
  </si>
  <si>
    <t>I2_2</t>
  </si>
  <si>
    <t>I2_3</t>
  </si>
  <si>
    <t>I2_4</t>
  </si>
  <si>
    <t>I3_1</t>
  </si>
  <si>
    <t>I3_2</t>
  </si>
  <si>
    <t>I4_1</t>
  </si>
  <si>
    <t>I4_2</t>
  </si>
  <si>
    <t>I4_3</t>
  </si>
  <si>
    <t>I4_4</t>
  </si>
  <si>
    <t>I4_5</t>
  </si>
  <si>
    <t>I4_6</t>
  </si>
  <si>
    <t>I4_7</t>
  </si>
  <si>
    <t>I4_8</t>
  </si>
  <si>
    <t>I4_9</t>
  </si>
  <si>
    <t>I4_10</t>
  </si>
  <si>
    <t>I4_11</t>
  </si>
  <si>
    <t>I4_12</t>
  </si>
  <si>
    <t>I4_13</t>
  </si>
  <si>
    <t>I4_14_1</t>
  </si>
  <si>
    <t>I4_14_2</t>
  </si>
  <si>
    <t>I4_16</t>
  </si>
  <si>
    <t>I5_1</t>
  </si>
  <si>
    <t>I5_2</t>
  </si>
  <si>
    <t>I5_3</t>
  </si>
  <si>
    <t>I5_4</t>
  </si>
  <si>
    <t>I6_1</t>
  </si>
  <si>
    <t>THEME</t>
  </si>
  <si>
    <t>SOUS-THEME</t>
  </si>
  <si>
    <t>depuis l'obtention de leur diplôme</t>
  </si>
  <si>
    <t>Boxe</t>
  </si>
  <si>
    <t>Sports de contact et disciplines associées</t>
  </si>
  <si>
    <t>Activités de la savate</t>
  </si>
  <si>
    <t>Education à l'environnement vers un développement durable</t>
  </si>
  <si>
    <t>Sous total SPORT</t>
  </si>
  <si>
    <t>Sous total ANIMATION</t>
  </si>
  <si>
    <t>Total</t>
  </si>
  <si>
    <t>au plus 25 ans</t>
  </si>
  <si>
    <t>de 26 à 29 ans</t>
  </si>
  <si>
    <t xml:space="preserve">note : les diplômes de niveau 3 (anciennement V) correspondent à niveau de formation équivalent au CAP (certificat d'aptitude professionnelle), </t>
  </si>
  <si>
    <t xml:space="preserve">Répartition des diplômés d'un BPJEPS Sport ou Animation dont le niveau de diplôme était au plus de niveau 3 (anciennement V) avant leur entrée en formation </t>
  </si>
  <si>
    <t>En emploi, quel que soit le statut</t>
  </si>
  <si>
    <t>I3_2b</t>
  </si>
  <si>
    <t>Taux d’emploi des diplômés sortants sport et animation</t>
  </si>
  <si>
    <t>Répartition des diplômés sport et animation en emploi selon le statut de l’employeur de l'emploi principal</t>
  </si>
  <si>
    <t>Répartition des diplômés sport et animation en emploi salarié selon la taille des employeurs (emploi principal)</t>
  </si>
  <si>
    <t>Répartition par genre des diplômés sport et animation en emploi selon la nature du contrat de l'emploi principal</t>
  </si>
  <si>
    <t>Répartition par genre des diplômés sport et animation en emploi en CDD ou intérim selon la durée du CDD ou de la mission d’intérim (emploi principal)</t>
  </si>
  <si>
    <t>Part, par mention, des diplômés sport et animation en emploi en pluriactivité</t>
  </si>
  <si>
    <t>Mention</t>
  </si>
  <si>
    <t>Nombre de diplômés</t>
  </si>
  <si>
    <t>Spécialité</t>
  </si>
  <si>
    <t>TOTAL</t>
  </si>
  <si>
    <t>Effectif des diplômées femmes</t>
  </si>
  <si>
    <t>Effectif des diplômés hommes</t>
  </si>
  <si>
    <t>Part des femmes
(%)</t>
  </si>
  <si>
    <t>Part (%)</t>
  </si>
  <si>
    <t>Région de résidence</t>
  </si>
  <si>
    <t>Département de résidence</t>
  </si>
  <si>
    <t>Effectif des diplômés Animation et Sport</t>
  </si>
  <si>
    <t>Effectif des diplômés Animation</t>
  </si>
  <si>
    <t>Effectif des diplômés Sport</t>
  </si>
  <si>
    <t>Âge moyen des diplômés</t>
  </si>
  <si>
    <t>Âge médian des diplômés</t>
  </si>
  <si>
    <t>Animation et Sport</t>
  </si>
  <si>
    <t>Tranche d'âge</t>
  </si>
  <si>
    <t>Niveau de diplôme</t>
  </si>
  <si>
    <t>En étude ou en formation</t>
  </si>
  <si>
    <t>Situation avant la formation</t>
  </si>
  <si>
    <t>Part VAE</t>
  </si>
  <si>
    <t>Part non VAE</t>
  </si>
  <si>
    <t>I1.5 - Répartition des diplômés d'un BPJEPS Sport ou Animation selon l'âge</t>
  </si>
  <si>
    <t xml:space="preserve">I1.4 -Age moyen des diplômés d'un BPJEPS Sport ou Animation </t>
  </si>
  <si>
    <t xml:space="preserve">I1.4 - Age médian des diplômés d'un BPJEPS Sport ou Animation </t>
  </si>
  <si>
    <t>I1.2 - Répartition des diplômés d'un BPJEPS Sport ou Animation par genre selon la mention</t>
  </si>
  <si>
    <t>I1.1 - Répartition des diplômés d'un BPJEPS Sport ou Animation selon la mention</t>
  </si>
  <si>
    <t>I1.9 - Part des diplômés d'un BPJEPS ayant bénéficié d'une VAE pour obtenir leur diplôme</t>
  </si>
  <si>
    <t>Effectif</t>
  </si>
  <si>
    <t>Apprentissage</t>
  </si>
  <si>
    <t>Hors apprentissage</t>
  </si>
  <si>
    <t>Part en apprentissage</t>
  </si>
  <si>
    <t>Part hors apprentissage</t>
  </si>
  <si>
    <t>dont Employeur, OPCA</t>
  </si>
  <si>
    <t>dont Autre</t>
  </si>
  <si>
    <t>Part des diplômés ayant reçu une aide financiere (%)</t>
  </si>
  <si>
    <t>I2.1 - Répartition des diplômés d'un BPJEPS Sport ou Animation selon la situation au moment de l'enquête</t>
  </si>
  <si>
    <t>Formation, étudiant</t>
  </si>
  <si>
    <t>Emploi rémuneré</t>
  </si>
  <si>
    <t>Service civique</t>
  </si>
  <si>
    <t>Uniquement salarié</t>
  </si>
  <si>
    <t>Uniquement indépendant</t>
  </si>
  <si>
    <t>Cumul emploi salarié et indépendant</t>
  </si>
  <si>
    <t>I2.2 - Répartition des diplômés d'un BPJEPS Sport ou Animation selon la situation détaillée  au moment de l'enquête</t>
  </si>
  <si>
    <t>Uniquement independant</t>
  </si>
  <si>
    <t>Dont en lien avec le diplôme</t>
  </si>
  <si>
    <t>Dont en lien direct avec le diplôme</t>
  </si>
  <si>
    <t>Dont sans lien avec le diplôme</t>
  </si>
  <si>
    <t>Cumul emploi salarié et independant</t>
  </si>
  <si>
    <t>Emploi principal</t>
  </si>
  <si>
    <t xml:space="preserve"> Activités secondaires</t>
  </si>
  <si>
    <t>Lien entre emploi
 et diplôme</t>
  </si>
  <si>
    <t>Lien direct avec 
le diplôme obtenu</t>
  </si>
  <si>
    <t>Lien avec les compétences 
acquises à travers le diplôme obtenu</t>
  </si>
  <si>
    <t>Hors animation et sport</t>
  </si>
  <si>
    <t xml:space="preserve">I3.2 - Part par mention des diplômés d'un BPJEPS Sport ou Animation en emploi dont le lien avec le diplôme obtenu est direct </t>
  </si>
  <si>
    <t>Effectif lien direct</t>
  </si>
  <si>
    <t>Effectif total</t>
  </si>
  <si>
    <t xml:space="preserve">Note : le taux de chômage est le rapport entre le nombre de diplômés demandeurs d’emploi et le nombre de diplômés en emploi </t>
  </si>
  <si>
    <t>Autre poste dans le sport ou l'animation</t>
  </si>
  <si>
    <t>Autre poste hors sport animation</t>
  </si>
  <si>
    <t>Profil de l'emploi principal</t>
  </si>
  <si>
    <t>Animation et sport</t>
  </si>
  <si>
    <t>Moins de 5 salariés</t>
  </si>
  <si>
    <t>De 5 à 9 salariés</t>
  </si>
  <si>
    <t>De 10 à 49 salariés</t>
  </si>
  <si>
    <t>Plus de 50 salariés</t>
  </si>
  <si>
    <t>Indépendant</t>
  </si>
  <si>
    <t>Entre 5 et 6 mois</t>
  </si>
  <si>
    <t xml:space="preserve"> ou de la mission d’intérim (emploi principal)</t>
  </si>
  <si>
    <t>Plus de 12 mois</t>
  </si>
  <si>
    <t>Entre 7 et 11 mois</t>
  </si>
  <si>
    <t>I4.8 - Répartition des diplômés d'un BPJEPS Sport ou Animation en emploi selon le genre et le temps de travail de l'emploi principal</t>
  </si>
  <si>
    <t>Type de dispositif</t>
  </si>
  <si>
    <t>selon le dispositif (emploi principal)</t>
  </si>
  <si>
    <t>I6.1 - Matrices de transition des statuts avant et après la formation</t>
  </si>
  <si>
    <t>Sous thème 2 : caractéristiques de l’emploi principal</t>
  </si>
  <si>
    <t>Sous thème 1 : situation sur le marché du travail des diplômés</t>
  </si>
  <si>
    <t>Sous thème 3 : Mode d'obtention du diplôme</t>
  </si>
  <si>
    <t>Sous thème 2 : situation des diplômés avant leur entrée en formation</t>
  </si>
  <si>
    <t>Sous thème 1 : données de cadrage</t>
  </si>
  <si>
    <t>DROM</t>
  </si>
  <si>
    <t>Part des diplômés Animation (%)</t>
  </si>
  <si>
    <t>Part des diplômés Sport (%)</t>
  </si>
  <si>
    <t>Part des diplômés Animation et Sport (%)</t>
  </si>
  <si>
    <t>Part des diplômés ayant déjà un diplôme du domaine sport ou animation avant la formation ayant conduit au BPJEPS</t>
  </si>
  <si>
    <t>I1.11 - Part des diplômés Sport ou Animation ayant suivi leur formation BPJEPS dans le cadre d’un contrat d’apprentissage</t>
  </si>
  <si>
    <t>I1.12 - Part des diplômés Sport ou Animation ayant reçu une aide financière pour suivre leur formation BPJEPS par type d’aide</t>
  </si>
  <si>
    <t xml:space="preserve">I2.3 - Répartition des diplômés Sport ou Animation selon le type d’emploi (salarié et/ou indépendant) au moment de l’enquête, l’exercice de </t>
  </si>
  <si>
    <t xml:space="preserve">I2.4 - Répartition des diplômés Sport ou Animation étant uniquement salarié ou cumulant emploi salarié et emploi à son compte </t>
  </si>
  <si>
    <t>I3.1 - Part des diplômés Sport ou Animation dont l’emploi principal est en lien direct, en lien indirect ou sans lien avec le diplôme obtenu</t>
  </si>
  <si>
    <t>I4.2 - Taux de chômage des diplômés Sport ou Animation</t>
  </si>
  <si>
    <t>I4.3 - Répartition des diplômés Sport ou Animation en emploi selon le profil de l’emploi principal</t>
  </si>
  <si>
    <t>I4.4 - Répartition des diplômés Sport ou Animation en emploi selon le statut de l’employeur de l'emploi principal</t>
  </si>
  <si>
    <t>I4.5 - Répartition des diplômés Sport ou Animation en emploi salarié selon la taille des employeurs (emploi principal)</t>
  </si>
  <si>
    <t>I4.6 - Répartition par genre des diplômés Sport ou Animation en emploi selon la nature du contrat de l'emploi principal</t>
  </si>
  <si>
    <t>I4.7 - Répartition par genre des diplômés Sport ou Animation en emploi en CDD ou intérim selon la durée du CDD</t>
  </si>
  <si>
    <t>I4.10 - Part des diplômés Sport ou Animation dont l'emploi principal relève d'un dispositif particulier</t>
  </si>
  <si>
    <t>I4.11 - Part des diplômés Sport ou Animation en emploi et bénéficiant d’un dispositif particulier</t>
  </si>
  <si>
    <t>I4.12 - Part, par mention, des diplômés Sport ou Animation en emploi en pluriactivité</t>
  </si>
  <si>
    <t>I4.14.2 - Répartition par genre et spécialité, des diplômés Sport ou Animation en emploi en pluriactivité selon le temps de travail de l’emploi secondaire</t>
  </si>
  <si>
    <t>I5.2 - Part des diplômés Sport ou Animation en emploi ayant le même employeur qu’avant leur entrée en formation</t>
  </si>
  <si>
    <t>Au plus niveau 3</t>
  </si>
  <si>
    <t xml:space="preserve">I4.9 - Part, par genre et spécialité, des diplômés Sport ou Animation en emploi à temps partiel subi </t>
  </si>
  <si>
    <t xml:space="preserve">(emploi principal) </t>
  </si>
  <si>
    <t>Part des diplômés sport et animation, micro-entrepreneurs au moment de l’enquête dont l’activité est en lien direct avec le diplôme obtenu</t>
  </si>
  <si>
    <t>Surf et disciplines associées</t>
  </si>
  <si>
    <t>Plongée Subaquatique</t>
  </si>
  <si>
    <t>Tennis de table</t>
  </si>
  <si>
    <t>Glisses aérotractées et disciplines associées</t>
  </si>
  <si>
    <t>Char à voile</t>
  </si>
  <si>
    <t>Poste FONJEP</t>
  </si>
  <si>
    <t>Part par mention des diplômés d'un BPJEPS Sport ou Animation en emploi dont le lien avec le diplôme obtenu est direct</t>
  </si>
  <si>
    <t>Part par mention des diplômés sport et animation qui ont au moins un emploi en lien direct avec le diplôme obtenu</t>
  </si>
  <si>
    <t>Activités gymniques</t>
  </si>
  <si>
    <t>Activités de la forme</t>
  </si>
  <si>
    <t>I1.3 - Répartition des diplômés d'un BPJEPS Sport ou Animation selon le département de résidence à la date de l'enquête</t>
  </si>
  <si>
    <t>I1.3 - Répartition des diplômés d'un BPJEPS Sport ou Animation selon la région de résidence à la date de l'enquête</t>
  </si>
  <si>
    <t>Répartition des diplômés d'un BPJEPS Sport ou Animation selon le département de résidence à la date de l'enquête</t>
  </si>
  <si>
    <t>Répartition des diplômés d'un BPJEPS Sport ou Animation selon la région de résidence à la date de l'enquête</t>
  </si>
  <si>
    <t>Niveau 4</t>
  </si>
  <si>
    <t>I1.6 - Répartition des diplômés d'un BPJEPS Sport ou Animation suivant leur niveau de diplôme avant l'entrée en formation</t>
  </si>
  <si>
    <t>I1.7 - Répartition des diplômés d'un BPJEPS Sport ou Animation selon la situation avant l'entrée en formation</t>
  </si>
  <si>
    <t>I1.8 - Part des diplômés BPJEPS sport ou animation par mention qui possédaient un autre diplôme du domaine sport ou animation avant leur entrée en formation BPJEPS</t>
  </si>
  <si>
    <t>I3.2b - Part par mention des diplômés d'un BPJEPS Sport ou Animation qui ont au moins un emploi en lien direct avec le diplôme obtenu</t>
  </si>
  <si>
    <t>I4_1. - Taux d’emploi des diplômés sortants Sport ou Animation</t>
  </si>
  <si>
    <t>Taux d’emploi : nombre de sortants qui se déclarent en emploi divisé par le nombre total de sortants (qu’ils soient en emploi, au chômage, inactifs - hors ceux en formation - ou en service civique)</t>
  </si>
  <si>
    <t>INDICATEURS DE L'ENQUETE INSERTION DES DIPLOMES D'UN BPJEPS SPORT ET ANIMATION *</t>
  </si>
  <si>
    <t>Voile multi-supports jusqu'à 6 milles nautiques d'un abri</t>
  </si>
  <si>
    <t>Voile croisière jusqu'à 200 milles nautiques d'un abri</t>
  </si>
  <si>
    <t>Karaté, wushu et disciplines associées</t>
  </si>
  <si>
    <t>Aviron et disciplines associées</t>
  </si>
  <si>
    <t>Ski nautique-wakeboard, disciplines associées et tous supports de glisse tractés</t>
  </si>
  <si>
    <t>Motonautisme et disciplines associées</t>
  </si>
  <si>
    <t>ns</t>
  </si>
  <si>
    <t>Étranger</t>
  </si>
  <si>
    <t>Taux d'emploi en %</t>
  </si>
  <si>
    <t>Taux de chômage en %</t>
  </si>
  <si>
    <t>Directeur d’un centre sportif ou de loisirs ou de vacances</t>
  </si>
  <si>
    <t>Directeur/Responsable d’équipements sportifs ou socioculturels</t>
  </si>
  <si>
    <t>Coordonnateur technique ou de secteur, responsable d’équipe dans un structure sportive ou d’animation</t>
  </si>
  <si>
    <t>A son compte</t>
  </si>
  <si>
    <t>Administration</t>
  </si>
  <si>
    <t>Collectivité</t>
  </si>
  <si>
    <t>Entreprise</t>
  </si>
  <si>
    <t>Groupement</t>
  </si>
  <si>
    <t>Autre</t>
  </si>
  <si>
    <t>dont Fonction publique</t>
  </si>
  <si>
    <t>CIE (Contrats Initiative Emploi) - secteur marchand</t>
  </si>
  <si>
    <t>Dispositif régional ou local d’aide à l’emploi (exe</t>
  </si>
  <si>
    <t>Emploi ANS (ex Emploi CNDS)</t>
  </si>
  <si>
    <t>Autre (exemple : emploi-franc, adulte-relais…)</t>
  </si>
  <si>
    <t>Emploi d'avenir</t>
  </si>
  <si>
    <t>PEC (Parcours Emploi Compétences) ou CUI-CAE (secte</t>
  </si>
  <si>
    <t>I5.1 - Repartition des diplômés Sport ou Animation en emploi qui travaillent dans la structure d'alternance</t>
  </si>
  <si>
    <t>Part des diplômés sport et animation en emploi qui travaillent dans la structure d'alternance</t>
  </si>
  <si>
    <t>Attention, ces données sont à prendre avec réserve du fait de faibles effectifs</t>
  </si>
  <si>
    <t>Note de lecture : 81,1 % des femmes diplômées de l'animation en emploi,  ont leur emploi principal en lien direct avec le diplôme obtenu.</t>
  </si>
  <si>
    <t>Note de lecture : le taux d'emploi des diplômés de l'animation est de 86,6 %</t>
  </si>
  <si>
    <t>Note de lecture : le taux de chômage des diplômés d'un BPJEPS de l'animation est de 11 %</t>
  </si>
  <si>
    <t>Note de lecture : 7,1 % des hommes diplômés de l'animation en emploi sont indépendants</t>
  </si>
  <si>
    <t>Champ : Diplômés BPJEPS Educateur sportif ou Animateur entre mai 2021 et avril 2022</t>
  </si>
  <si>
    <t>Note de lecture : 37,3 % des diplômés de l'animation en emploi sont "animateur socioculturel"</t>
  </si>
  <si>
    <t>Activités du canoë-kayak et disciplines associées en eau vive jusqu'à la classe III, en eau calme et en mer jusqu'à 4 Beaufort</t>
  </si>
  <si>
    <t>Activités de randonnées</t>
  </si>
  <si>
    <t>Activités du canoë-kayak et disciplines associées en eau vive</t>
  </si>
  <si>
    <t>Activités du canoë-kayak et disciplines associées en mer</t>
  </si>
  <si>
    <t>Note de lecture : 27,5  % des diplômés d'un BPJEPS Sport ont la spécialité "Activités de la forme"</t>
  </si>
  <si>
    <t>Note de lecture : 32 % des diplômés d'un BPJEPS Sport spécialité "Activités de la forme" sont des femmes.</t>
  </si>
  <si>
    <t>1 Ain</t>
  </si>
  <si>
    <t>10 Aube</t>
  </si>
  <si>
    <t>11 Aude</t>
  </si>
  <si>
    <t>12 Aveyron</t>
  </si>
  <si>
    <t>13 Bouches-du-Rhône</t>
  </si>
  <si>
    <t>14 Calvados</t>
  </si>
  <si>
    <t>15 Cantal</t>
  </si>
  <si>
    <t>16 Charente</t>
  </si>
  <si>
    <t>17 Charente-Maritime</t>
  </si>
  <si>
    <t>18 Cher</t>
  </si>
  <si>
    <t>19 Corrèze</t>
  </si>
  <si>
    <t>2 Aisne</t>
  </si>
  <si>
    <t>21 Côte-d'Or</t>
  </si>
  <si>
    <t>22 Côtes d'Armor</t>
  </si>
  <si>
    <t>23 Creuse</t>
  </si>
  <si>
    <t>24 Dordogne</t>
  </si>
  <si>
    <t>25 Doubs</t>
  </si>
  <si>
    <t>26 Drôme</t>
  </si>
  <si>
    <t>27 Eure</t>
  </si>
  <si>
    <t>28 Eure-et-Loir</t>
  </si>
  <si>
    <t>29 Finistère</t>
  </si>
  <si>
    <t>2A Corse-du-Sud</t>
  </si>
  <si>
    <t>2B Haute-Corse</t>
  </si>
  <si>
    <t>3 Allier</t>
  </si>
  <si>
    <t>30 Gard</t>
  </si>
  <si>
    <t>31 Haute-Garonne</t>
  </si>
  <si>
    <t>32 Gers</t>
  </si>
  <si>
    <t>33 Gironde</t>
  </si>
  <si>
    <t>34 Hérault</t>
  </si>
  <si>
    <t>35 Île-et-Vilaine</t>
  </si>
  <si>
    <t>36 Indre</t>
  </si>
  <si>
    <t>37 Indre-et-Loire</t>
  </si>
  <si>
    <t>38 Isère</t>
  </si>
  <si>
    <t>39 Jura</t>
  </si>
  <si>
    <t>4 Alpes de Haute-Provence</t>
  </si>
  <si>
    <t>40 Landes</t>
  </si>
  <si>
    <t>41 Loir-et-Cher</t>
  </si>
  <si>
    <t>42 Loire</t>
  </si>
  <si>
    <t>43 Haute-Loire</t>
  </si>
  <si>
    <t>44 Loire-Atlantique</t>
  </si>
  <si>
    <t>45 Loiret</t>
  </si>
  <si>
    <t>46 Lot</t>
  </si>
  <si>
    <t>47 Lot-et-Garonne</t>
  </si>
  <si>
    <t>48 Lozère</t>
  </si>
  <si>
    <t>49 Maine-et-Loire</t>
  </si>
  <si>
    <t>5 Hautes-Alpes</t>
  </si>
  <si>
    <t>50 Manche</t>
  </si>
  <si>
    <t>51 Marne</t>
  </si>
  <si>
    <t>52 Haute-Marne</t>
  </si>
  <si>
    <t>53 Mayenne</t>
  </si>
  <si>
    <t>54 Meurthe-et-Moselle</t>
  </si>
  <si>
    <t>55 Meuse</t>
  </si>
  <si>
    <t>56 Morbihan</t>
  </si>
  <si>
    <t>57 Moselle</t>
  </si>
  <si>
    <t>58 Nièvre</t>
  </si>
  <si>
    <t>59 Nord</t>
  </si>
  <si>
    <t>6 Alpes-Maritimes</t>
  </si>
  <si>
    <t>60 Oise</t>
  </si>
  <si>
    <t>61 Orne</t>
  </si>
  <si>
    <t>62 Pas-de-Calais</t>
  </si>
  <si>
    <t>63 Puy-de-Dôme</t>
  </si>
  <si>
    <t>64 Pyrénées-Atlantiques</t>
  </si>
  <si>
    <t>65 Hautes-Pyrénées</t>
  </si>
  <si>
    <t>66 Pyrénées-Orientales</t>
  </si>
  <si>
    <t>67 Bas-Rhin</t>
  </si>
  <si>
    <t>68 Haut-Rhin</t>
  </si>
  <si>
    <t>69 Rhône</t>
  </si>
  <si>
    <t>7 Ardêche</t>
  </si>
  <si>
    <t>70 Haute-Saône</t>
  </si>
  <si>
    <t>71 Saône-et-Loire</t>
  </si>
  <si>
    <t>72 Sarthe</t>
  </si>
  <si>
    <t>73 Savoie</t>
  </si>
  <si>
    <t>74 Haute-Savoie</t>
  </si>
  <si>
    <t>75 Paris</t>
  </si>
  <si>
    <t>76 Seine-Maritime</t>
  </si>
  <si>
    <t>77 Seine-et-Marne</t>
  </si>
  <si>
    <t>78 Yvelines</t>
  </si>
  <si>
    <t>79 Deux-Sèvres</t>
  </si>
  <si>
    <t>8 Ardennes</t>
  </si>
  <si>
    <t>80 Somme</t>
  </si>
  <si>
    <t>81 Tarn</t>
  </si>
  <si>
    <t>82 Tarn-et-Garonne</t>
  </si>
  <si>
    <t>83 Var</t>
  </si>
  <si>
    <t>84 Vaucluse</t>
  </si>
  <si>
    <t>85 Vendée</t>
  </si>
  <si>
    <t>86 Vienne</t>
  </si>
  <si>
    <t>87 Haute-Vienne</t>
  </si>
  <si>
    <t>88 Vosges</t>
  </si>
  <si>
    <t>89 Yonne</t>
  </si>
  <si>
    <t>9 Ariège</t>
  </si>
  <si>
    <t>90 Territoire-de-Belfort</t>
  </si>
  <si>
    <t>91 Essonne</t>
  </si>
  <si>
    <t>92 Hauts-de-Seine</t>
  </si>
  <si>
    <t>93 Seine-Saint-Denis</t>
  </si>
  <si>
    <t>94 Val-de-Marne</t>
  </si>
  <si>
    <t>95 Val-d'Oise</t>
  </si>
  <si>
    <t>971 Guadeloupe</t>
  </si>
  <si>
    <t>972 Martinique</t>
  </si>
  <si>
    <t>973 Guyane</t>
  </si>
  <si>
    <t>974 La Réunion</t>
  </si>
  <si>
    <t>976 Mayotte</t>
  </si>
  <si>
    <t>Note de lecture : 0,5 % des diplômés d'un BPJEPS Animation résident dans le département de l'Ain à la date de l'enquête</t>
  </si>
  <si>
    <t>10.Auvergne-Rhônes-Alpes</t>
  </si>
  <si>
    <t>20.Bourgogne-Franche-Comté</t>
  </si>
  <si>
    <t>30.Bretagne</t>
  </si>
  <si>
    <t>40.Centre-Val de Loire</t>
  </si>
  <si>
    <t>50.Corse</t>
  </si>
  <si>
    <t>60.Grand Est</t>
  </si>
  <si>
    <t>70.Hauts-de-France</t>
  </si>
  <si>
    <t>80.Île-de-France</t>
  </si>
  <si>
    <t>90.Normandie</t>
  </si>
  <si>
    <t>91.Nouvelle-Aquitaine</t>
  </si>
  <si>
    <t>92.Occitanie</t>
  </si>
  <si>
    <t>93.Pays de la Loire</t>
  </si>
  <si>
    <t>94.Provence-Alpes-Côte d'Azur</t>
  </si>
  <si>
    <t>autres</t>
  </si>
  <si>
    <t xml:space="preserve">Note de lecture : 9,8 % des diplômés d'un BPJEPS Animation résident en région Auvergne-Rhone-Alpes </t>
  </si>
  <si>
    <t>Note de lecture : l'âge moyen des diplômés d'un BPJEPS sport, mention Boxe est de 40 ans</t>
  </si>
  <si>
    <t>Note de lecture : l'âge médian des diplômés d'un BPJEPS sport, mention Boxe est de 40 ans</t>
  </si>
  <si>
    <t>Note de lecture : 27,1 % des diplômés de l'animation ont au plus 25 ans.</t>
  </si>
  <si>
    <t>Source : Enquête IDJEPS 2023 INJEP-MEDES, Direction des Sports</t>
  </si>
  <si>
    <t>Note de lecture : 80 % des diplômés d'un BPJEPS "lutte et disciplines associées" avaient déjà un diplôme dans le champ du sport avant leur entrée en formation</t>
  </si>
  <si>
    <t>Note de lecture : 6,1 % des diplômés de l'animation ont bénéficié d'une VAE pour obtenir leur diplôme</t>
  </si>
  <si>
    <t>Note de lecture : 23,7 % des diplômés d'un BPJEPS de l'animation ont suivi leur formation par apprentissage</t>
  </si>
  <si>
    <t>Note de lecture : 61,7 %  des diplômés d'un BPJEPS de l'animation ont obtenu une aide financière pour suivre leur formation</t>
  </si>
  <si>
    <t>Tout</t>
  </si>
  <si>
    <t>Note de lecture : 75,4 %  des diplômés d'un BPJEPS de l'animation sont uniquement salariés</t>
  </si>
  <si>
    <t>Oui, en lien avec les compétences acquises</t>
  </si>
  <si>
    <t>Oui, en relation directe</t>
  </si>
  <si>
    <t>Note de lecture : 30,7 % des diplômés du sport en emploi, quel que soit le statut, ont une activité secondaire et pour 64,1 % d'entre eux,en lien direct avec le diplôme obtenu</t>
  </si>
  <si>
    <t xml:space="preserve">Note de lecture : 43,6 % de postes secondaires pour les diplômés de l'animation uniquement salariés </t>
  </si>
  <si>
    <t>Note de lecture : 78,2 % des diplômés "Animation sociale" en emploi ont un emploi en lien direct avec le diplôme obtenu</t>
  </si>
  <si>
    <t>Note de lecture : 13,1 % des diplômés de l'animation en emploi salarié travaillent dans une structure de moins de 5 salariés</t>
  </si>
  <si>
    <t xml:space="preserve">Note de lecture : 79 % des diplômés d'un BPJEPS de l'animation sont en emploi au moment de l'enquête (78 % en emploi rémunéré et 0,7 % en service civique) </t>
  </si>
  <si>
    <t>Note de lecture :  12,8 % des hommes diplômés de l'animation en emploi en CDD ou intérim ont un contrat de 4 mois ou moins</t>
  </si>
  <si>
    <t>Note de lecture : 61,9 % des femmes diplômées de l'animation en emploi à temps partiel souhaitent travailler plus</t>
  </si>
  <si>
    <t>Part des diplômés bénéficiant d'un dispositif d'emploi particulier (%)</t>
  </si>
  <si>
    <t>Note de lecture : 5,4 % des diplômés d'un BPJEPS animation, spécialité "Animation sociale" en emploi bénéficient d'un dispositif particulier</t>
  </si>
  <si>
    <t>Note de lecture : 41,2 % des diplômés d'un BPJEPS animation en emploi et bénéficiant d'un dispositif particulier sont en PEC.</t>
  </si>
  <si>
    <t xml:space="preserve">Note de lecture : 49,9 % des diplômés d'un BPJEPS animation, en emploi et en pluriactivité ont leur activité secondaire en lien direct avec le </t>
  </si>
  <si>
    <t xml:space="preserve">I4.14.1 - Répartition par genre et spécialité, des diplômés Sport ou Animation en emploi en pluriactivité selon le temps de travail de l’emploi principal </t>
  </si>
  <si>
    <t>Note de lecture : 47,8 % des femmes diplômées d'un BPJEPS animation en emploi en pluriactivité travaillent à temps plein pour leur emploi principal</t>
  </si>
  <si>
    <t>I4.16 - Part des diplômés d'un BPJEPS Sport ou Animation, micro-entrepreneurs au moment de l’enquête dont l’activité est en lien direct avec le diplôme obtenu</t>
  </si>
  <si>
    <t>I4.13 - Part des diplômés d'un BPJEPS Sport ou Animation en emploi en pluriactivité et dont l’emploi secondaire est en lien direct avec le diplôme  obtenu</t>
  </si>
  <si>
    <t>Note de lecture : 74 % des diplômés d'un BPJEPS animation micro-entrepreneurs ont une activité en lien avec le diplôme obtenu</t>
  </si>
  <si>
    <t>Note de lecture : 54,5 % des diplômés d'un BPJEPS animation en emploi ne travaillent pas dans la structure d'alternance</t>
  </si>
  <si>
    <t>Note de lecture : 56,1 % des diplômés d'un BPJEPS animation en emploi n'ont pas le même employeur qu'avant leur entrée en formation</t>
  </si>
  <si>
    <t>I5.3 - Part des diplômés Sport ou Animation n’étant pas en emploi au moment de l’enquête mais l’ayant été depuis l’obtention du diplôme</t>
  </si>
  <si>
    <t xml:space="preserve">Note de lecture : 77,3 % des diplômés d'un BPJEPS animation qui n'étaient pas en emploi au moment de l'enquête, l'ont été </t>
  </si>
  <si>
    <t>I5.4 - Part des diplômés Sport ou Animation de moins de 26 ans, demandeurs d’emploi au moment de l’enquête ayant eu des contacts avec une mission locale ou PAIO</t>
  </si>
  <si>
    <t>Note de lecture : 15,1 % des  femmes diplômées de l'animation travaillent à temps partiel dont la durée est supérieure à un mi-temps.</t>
  </si>
  <si>
    <t>Note de lecture : 21,4 % des diplômés d'un BPJEPS animation avaient un diplôme de niveau 3 (anciennement V) au plus avant leur entrée en formation</t>
  </si>
  <si>
    <t>Note de lecture : 23 % des diplômés d'un BPJEPS sport étaient demandeurs d'emploi avant leur entrée en formation</t>
  </si>
  <si>
    <t>En particulier, 30,2 % des diplômés d'un BPJEPS de l'animation ont reçu des aides qui proviennent du Conseil régional</t>
  </si>
  <si>
    <t>Note de lecture : 73,1 % des diplômés "Animation culturelle" en emploi ont leur emploi principal en lien direct avec le diplôme obtenu</t>
  </si>
  <si>
    <t>Note de lecture : 39,7 % des diplômés de l'animation en emploi travaillent dans une association</t>
  </si>
  <si>
    <t>CDI ou assimilés</t>
  </si>
  <si>
    <t>sans objet</t>
  </si>
  <si>
    <t xml:space="preserve">Note de lecture : 77,9 % des femmes diplômées d'un BPJEPS sport en emploi en en pluriactivité travaillent à temps partiel inférieur à un </t>
  </si>
  <si>
    <t>Note de lecture : 12,6 % des diplômés d'un BPJEPS animation, mention "animation sociale" en emploi, cumulent plusieurs activités</t>
  </si>
  <si>
    <t xml:space="preserve">Note de lecture : 57,1 % des diplômés de moins de 26 ans d'un BPJEPS animation qui étaient demandeurs d'emploi au moment de l'enquête, </t>
  </si>
  <si>
    <t>Données publiées le 20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</si>
</sst>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  <scheme val="minor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  <scheme val="minor"/>
    </font>
    <font>
      <b/>
      <sz val="8"/>
      <name val="Arial"/>
      <family val="2"/>
    </font>
    <font>
      <b/>
      <sz val="11"/>
      <color theme="1"/>
      <name val="Arial"/>
      <family val="2"/>
      <scheme val="minor"/>
    </font>
    <font>
      <sz val="11"/>
      <color rgb="FFFF0000"/>
      <name val="Calibr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5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6" fillId="2" borderId="29" xfId="0" applyFont="1" applyFill="1" applyBorder="1"/>
    <xf numFmtId="0" fontId="4" fillId="2" borderId="7" xfId="1" applyFont="1" applyFill="1" applyBorder="1" applyAlignment="1">
      <alignment horizontal="justify" vertical="center"/>
    </xf>
    <xf numFmtId="0" fontId="2" fillId="2" borderId="0" xfId="0" applyFont="1" applyFill="1" applyAlignment="1">
      <alignment horizontal="justify" vertical="center"/>
    </xf>
    <xf numFmtId="0" fontId="4" fillId="2" borderId="10" xfId="1" applyFont="1" applyFill="1" applyBorder="1" applyAlignment="1">
      <alignment horizontal="justify" vertical="center"/>
    </xf>
    <xf numFmtId="0" fontId="4" fillId="2" borderId="13" xfId="1" applyFont="1" applyFill="1" applyBorder="1" applyAlignment="1">
      <alignment horizontal="justify" vertical="center"/>
    </xf>
    <xf numFmtId="0" fontId="4" fillId="2" borderId="28" xfId="1" applyFont="1" applyFill="1" applyBorder="1" applyAlignment="1">
      <alignment horizontal="justify" vertical="center"/>
    </xf>
    <xf numFmtId="0" fontId="4" fillId="2" borderId="29" xfId="1" applyFont="1" applyFill="1" applyBorder="1" applyAlignment="1">
      <alignment horizontal="justify" vertical="center"/>
    </xf>
    <xf numFmtId="0" fontId="4" fillId="2" borderId="20" xfId="1" applyFont="1" applyFill="1" applyBorder="1" applyAlignment="1">
      <alignment horizontal="justify" vertical="center"/>
    </xf>
    <xf numFmtId="0" fontId="2" fillId="2" borderId="0" xfId="0" applyFont="1" applyFill="1" applyBorder="1"/>
    <xf numFmtId="3" fontId="2" fillId="2" borderId="0" xfId="0" applyNumberFormat="1" applyFont="1" applyFill="1"/>
    <xf numFmtId="0" fontId="2" fillId="2" borderId="17" xfId="0" applyFont="1" applyFill="1" applyBorder="1"/>
    <xf numFmtId="164" fontId="2" fillId="2" borderId="0" xfId="0" applyNumberFormat="1" applyFont="1" applyFill="1"/>
    <xf numFmtId="0" fontId="7" fillId="2" borderId="0" xfId="0" applyFont="1" applyFill="1" applyAlignment="1"/>
    <xf numFmtId="1" fontId="2" fillId="2" borderId="0" xfId="0" applyNumberFormat="1" applyFont="1" applyFill="1"/>
    <xf numFmtId="0" fontId="8" fillId="2" borderId="0" xfId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3" fontId="6" fillId="2" borderId="0" xfId="0" applyNumberFormat="1" applyFont="1" applyFill="1"/>
    <xf numFmtId="0" fontId="6" fillId="2" borderId="0" xfId="0" applyFont="1" applyFill="1"/>
    <xf numFmtId="164" fontId="6" fillId="2" borderId="0" xfId="0" applyNumberFormat="1" applyFont="1" applyFill="1"/>
    <xf numFmtId="164" fontId="6" fillId="2" borderId="10" xfId="0" applyNumberFormat="1" applyFont="1" applyFill="1" applyBorder="1"/>
    <xf numFmtId="1" fontId="6" fillId="2" borderId="0" xfId="0" applyNumberFormat="1" applyFont="1" applyFill="1"/>
    <xf numFmtId="0" fontId="7" fillId="2" borderId="0" xfId="0" applyFont="1" applyFill="1"/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6" fillId="2" borderId="5" xfId="0" applyFont="1" applyFill="1" applyBorder="1"/>
    <xf numFmtId="164" fontId="6" fillId="2" borderId="6" xfId="0" applyNumberFormat="1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164" fontId="6" fillId="2" borderId="9" xfId="0" applyNumberFormat="1" applyFont="1" applyFill="1" applyBorder="1"/>
    <xf numFmtId="164" fontId="6" fillId="2" borderId="10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3" fontId="6" fillId="2" borderId="6" xfId="0" applyNumberFormat="1" applyFont="1" applyFill="1" applyBorder="1"/>
    <xf numFmtId="164" fontId="6" fillId="2" borderId="7" xfId="0" applyNumberFormat="1" applyFont="1" applyFill="1" applyBorder="1"/>
    <xf numFmtId="164" fontId="6" fillId="2" borderId="13" xfId="0" applyNumberFormat="1" applyFont="1" applyFill="1" applyBorder="1"/>
    <xf numFmtId="0" fontId="6" fillId="2" borderId="17" xfId="0" applyFont="1" applyFill="1" applyBorder="1"/>
    <xf numFmtId="0" fontId="6" fillId="2" borderId="0" xfId="0" applyFont="1" applyFill="1" applyBorder="1"/>
    <xf numFmtId="3" fontId="6" fillId="2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2" borderId="10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0" fontId="6" fillId="2" borderId="11" xfId="0" applyFont="1" applyFill="1" applyBorder="1"/>
    <xf numFmtId="3" fontId="6" fillId="2" borderId="12" xfId="0" applyNumberFormat="1" applyFont="1" applyFill="1" applyBorder="1"/>
    <xf numFmtId="3" fontId="6" fillId="2" borderId="12" xfId="0" applyNumberFormat="1" applyFont="1" applyFill="1" applyBorder="1" applyAlignment="1">
      <alignment horizontal="right"/>
    </xf>
    <xf numFmtId="3" fontId="6" fillId="2" borderId="13" xfId="0" applyNumberFormat="1" applyFont="1" applyFill="1" applyBorder="1"/>
    <xf numFmtId="3" fontId="7" fillId="2" borderId="0" xfId="0" applyNumberFormat="1" applyFont="1" applyFill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4" xfId="0" applyFont="1" applyFill="1" applyBorder="1"/>
    <xf numFmtId="0" fontId="6" fillId="2" borderId="3" xfId="0" applyFont="1" applyFill="1" applyBorder="1"/>
    <xf numFmtId="164" fontId="6" fillId="2" borderId="3" xfId="0" applyNumberFormat="1" applyFont="1" applyFill="1" applyBorder="1"/>
    <xf numFmtId="164" fontId="6" fillId="2" borderId="4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/>
    <xf numFmtId="0" fontId="6" fillId="2" borderId="28" xfId="0" applyFont="1" applyFill="1" applyBorder="1"/>
    <xf numFmtId="164" fontId="6" fillId="2" borderId="28" xfId="0" applyNumberFormat="1" applyFont="1" applyFill="1" applyBorder="1"/>
    <xf numFmtId="164" fontId="6" fillId="2" borderId="29" xfId="0" applyNumberFormat="1" applyFont="1" applyFill="1" applyBorder="1"/>
    <xf numFmtId="0" fontId="6" fillId="2" borderId="20" xfId="0" applyFont="1" applyFill="1" applyBorder="1"/>
    <xf numFmtId="164" fontId="6" fillId="2" borderId="20" xfId="0" applyNumberFormat="1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21" xfId="0" applyFont="1" applyFill="1" applyBorder="1"/>
    <xf numFmtId="0" fontId="6" fillId="2" borderId="22" xfId="0" applyFont="1" applyFill="1" applyBorder="1"/>
    <xf numFmtId="164" fontId="6" fillId="2" borderId="43" xfId="0" applyNumberFormat="1" applyFont="1" applyFill="1" applyBorder="1"/>
    <xf numFmtId="164" fontId="6" fillId="2" borderId="44" xfId="0" applyNumberFormat="1" applyFont="1" applyFill="1" applyBorder="1"/>
    <xf numFmtId="164" fontId="6" fillId="2" borderId="20" xfId="0" applyNumberFormat="1" applyFont="1" applyFill="1" applyBorder="1" applyAlignment="1">
      <alignment horizontal="right"/>
    </xf>
    <xf numFmtId="164" fontId="6" fillId="2" borderId="29" xfId="0" applyNumberFormat="1" applyFont="1" applyFill="1" applyBorder="1" applyAlignment="1">
      <alignment horizontal="right"/>
    </xf>
    <xf numFmtId="0" fontId="6" fillId="2" borderId="23" xfId="0" applyFont="1" applyFill="1" applyBorder="1"/>
    <xf numFmtId="164" fontId="6" fillId="2" borderId="5" xfId="0" applyNumberFormat="1" applyFont="1" applyFill="1" applyBorder="1"/>
    <xf numFmtId="164" fontId="6" fillId="2" borderId="8" xfId="0" applyNumberFormat="1" applyFont="1" applyFill="1" applyBorder="1"/>
    <xf numFmtId="0" fontId="6" fillId="2" borderId="37" xfId="0" applyFont="1" applyFill="1" applyBorder="1"/>
    <xf numFmtId="1" fontId="6" fillId="2" borderId="11" xfId="0" applyNumberFormat="1" applyFont="1" applyFill="1" applyBorder="1"/>
    <xf numFmtId="1" fontId="6" fillId="2" borderId="0" xfId="0" applyNumberFormat="1" applyFont="1" applyFill="1" applyBorder="1"/>
    <xf numFmtId="0" fontId="6" fillId="2" borderId="33" xfId="0" applyFont="1" applyFill="1" applyBorder="1"/>
    <xf numFmtId="0" fontId="6" fillId="2" borderId="44" xfId="0" applyFont="1" applyFill="1" applyBorder="1"/>
    <xf numFmtId="164" fontId="6" fillId="2" borderId="1" xfId="0" applyNumberFormat="1" applyFont="1" applyFill="1" applyBorder="1"/>
    <xf numFmtId="164" fontId="6" fillId="2" borderId="8" xfId="0" applyNumberFormat="1" applyFont="1" applyFill="1" applyBorder="1" applyAlignment="1">
      <alignment vertical="center" wrapText="1"/>
    </xf>
    <xf numFmtId="164" fontId="6" fillId="2" borderId="49" xfId="0" applyNumberFormat="1" applyFont="1" applyFill="1" applyBorder="1" applyAlignment="1">
      <alignment vertical="center" wrapText="1"/>
    </xf>
    <xf numFmtId="164" fontId="6" fillId="2" borderId="1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vertical="center" wrapText="1"/>
    </xf>
    <xf numFmtId="164" fontId="6" fillId="2" borderId="50" xfId="0" applyNumberFormat="1" applyFont="1" applyFill="1" applyBorder="1" applyAlignment="1">
      <alignment vertical="center" wrapText="1"/>
    </xf>
    <xf numFmtId="164" fontId="6" fillId="2" borderId="13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justify"/>
    </xf>
    <xf numFmtId="0" fontId="6" fillId="2" borderId="31" xfId="0" applyFont="1" applyFill="1" applyBorder="1" applyAlignment="1">
      <alignment horizontal="center" vertical="justify"/>
    </xf>
    <xf numFmtId="0" fontId="6" fillId="2" borderId="32" xfId="0" applyFont="1" applyFill="1" applyBorder="1" applyAlignment="1">
      <alignment horizontal="center" vertical="justify"/>
    </xf>
    <xf numFmtId="164" fontId="6" fillId="2" borderId="25" xfId="0" applyNumberFormat="1" applyFont="1" applyFill="1" applyBorder="1"/>
    <xf numFmtId="164" fontId="6" fillId="2" borderId="40" xfId="0" applyNumberFormat="1" applyFont="1" applyFill="1" applyBorder="1"/>
    <xf numFmtId="164" fontId="6" fillId="2" borderId="36" xfId="0" applyNumberFormat="1" applyFont="1" applyFill="1" applyBorder="1"/>
    <xf numFmtId="164" fontId="6" fillId="2" borderId="27" xfId="0" applyNumberFormat="1" applyFont="1" applyFill="1" applyBorder="1"/>
    <xf numFmtId="164" fontId="6" fillId="2" borderId="26" xfId="0" applyNumberFormat="1" applyFont="1" applyFill="1" applyBorder="1"/>
    <xf numFmtId="0" fontId="6" fillId="2" borderId="0" xfId="0" applyFont="1" applyFill="1" applyAlignment="1">
      <alignment horizontal="center" vertical="justify"/>
    </xf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164" fontId="6" fillId="2" borderId="35" xfId="0" applyNumberFormat="1" applyFont="1" applyFill="1" applyBorder="1"/>
    <xf numFmtId="164" fontId="6" fillId="2" borderId="38" xfId="0" applyNumberFormat="1" applyFont="1" applyFill="1" applyBorder="1"/>
    <xf numFmtId="164" fontId="6" fillId="2" borderId="8" xfId="0" applyNumberFormat="1" applyFont="1" applyFill="1" applyBorder="1" applyAlignment="1">
      <alignment horizontal="right"/>
    </xf>
    <xf numFmtId="3" fontId="6" fillId="2" borderId="5" xfId="0" applyNumberFormat="1" applyFont="1" applyFill="1" applyBorder="1"/>
    <xf numFmtId="3" fontId="6" fillId="2" borderId="7" xfId="0" applyNumberFormat="1" applyFont="1" applyFill="1" applyBorder="1"/>
    <xf numFmtId="3" fontId="6" fillId="2" borderId="8" xfId="0" applyNumberFormat="1" applyFont="1" applyFill="1" applyBorder="1"/>
    <xf numFmtId="165" fontId="6" fillId="2" borderId="5" xfId="0" applyNumberFormat="1" applyFont="1" applyFill="1" applyBorder="1"/>
    <xf numFmtId="165" fontId="6" fillId="2" borderId="7" xfId="0" applyNumberFormat="1" applyFont="1" applyFill="1" applyBorder="1"/>
    <xf numFmtId="165" fontId="6" fillId="2" borderId="8" xfId="0" applyNumberFormat="1" applyFont="1" applyFill="1" applyBorder="1"/>
    <xf numFmtId="165" fontId="6" fillId="2" borderId="10" xfId="0" applyNumberFormat="1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5" fontId="6" fillId="2" borderId="13" xfId="0" applyNumberFormat="1" applyFont="1" applyFill="1" applyBorder="1"/>
    <xf numFmtId="1" fontId="6" fillId="2" borderId="0" xfId="0" applyNumberFormat="1" applyFont="1" applyFill="1" applyBorder="1" applyAlignment="1">
      <alignment horizontal="center"/>
    </xf>
    <xf numFmtId="1" fontId="6" fillId="2" borderId="7" xfId="0" applyNumberFormat="1" applyFont="1" applyFill="1" applyBorder="1"/>
    <xf numFmtId="1" fontId="6" fillId="2" borderId="10" xfId="0" applyNumberFormat="1" applyFont="1" applyFill="1" applyBorder="1"/>
    <xf numFmtId="0" fontId="4" fillId="2" borderId="28" xfId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29" xfId="1" applyFont="1" applyFill="1" applyBorder="1" applyAlignment="1">
      <alignment vertical="center"/>
    </xf>
    <xf numFmtId="0" fontId="4" fillId="2" borderId="20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5" fontId="6" fillId="2" borderId="11" xfId="0" applyNumberFormat="1" applyFont="1" applyFill="1" applyBorder="1"/>
    <xf numFmtId="0" fontId="6" fillId="2" borderId="54" xfId="0" applyFont="1" applyFill="1" applyBorder="1"/>
    <xf numFmtId="3" fontId="6" fillId="2" borderId="13" xfId="0" applyNumberFormat="1" applyFont="1" applyFill="1" applyBorder="1" applyAlignment="1">
      <alignment horizontal="right"/>
    </xf>
    <xf numFmtId="0" fontId="10" fillId="2" borderId="17" xfId="0" applyFont="1" applyFill="1" applyBorder="1"/>
    <xf numFmtId="164" fontId="2" fillId="2" borderId="10" xfId="0" applyNumberFormat="1" applyFont="1" applyFill="1" applyBorder="1"/>
    <xf numFmtId="0" fontId="0" fillId="2" borderId="0" xfId="0" applyFont="1" applyFill="1"/>
    <xf numFmtId="1" fontId="11" fillId="2" borderId="7" xfId="0" applyNumberFormat="1" applyFont="1" applyFill="1" applyBorder="1"/>
    <xf numFmtId="1" fontId="11" fillId="2" borderId="0" xfId="0" applyNumberFormat="1" applyFont="1" applyFill="1" applyBorder="1"/>
    <xf numFmtId="0" fontId="11" fillId="2" borderId="0" xfId="0" applyFont="1" applyFill="1"/>
    <xf numFmtId="0" fontId="2" fillId="2" borderId="29" xfId="0" applyFont="1" applyFill="1" applyBorder="1"/>
    <xf numFmtId="0" fontId="2" fillId="2" borderId="1" xfId="0" applyFont="1" applyFill="1" applyBorder="1"/>
    <xf numFmtId="3" fontId="6" fillId="2" borderId="20" xfId="0" applyNumberFormat="1" applyFont="1" applyFill="1" applyBorder="1"/>
    <xf numFmtId="0" fontId="1" fillId="2" borderId="0" xfId="1" applyFill="1"/>
    <xf numFmtId="0" fontId="12" fillId="2" borderId="0" xfId="0" applyFont="1" applyFill="1"/>
    <xf numFmtId="164" fontId="6" fillId="2" borderId="45" xfId="0" applyNumberFormat="1" applyFont="1" applyFill="1" applyBorder="1"/>
    <xf numFmtId="1" fontId="6" fillId="2" borderId="20" xfId="0" applyNumberFormat="1" applyFont="1" applyFill="1" applyBorder="1"/>
    <xf numFmtId="164" fontId="2" fillId="2" borderId="4" xfId="0" applyNumberFormat="1" applyFont="1" applyFill="1" applyBorder="1" applyAlignment="1">
      <alignment horizontal="right"/>
    </xf>
    <xf numFmtId="164" fontId="6" fillId="2" borderId="46" xfId="0" applyNumberFormat="1" applyFont="1" applyFill="1" applyBorder="1"/>
    <xf numFmtId="164" fontId="2" fillId="2" borderId="7" xfId="0" applyNumberFormat="1" applyFont="1" applyFill="1" applyBorder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 vertical="center"/>
    </xf>
    <xf numFmtId="3" fontId="6" fillId="2" borderId="0" xfId="0" applyNumberFormat="1" applyFont="1" applyFill="1" applyBorder="1"/>
    <xf numFmtId="164" fontId="2" fillId="2" borderId="26" xfId="0" applyNumberFormat="1" applyFont="1" applyFill="1" applyBorder="1"/>
    <xf numFmtId="164" fontId="2" fillId="2" borderId="27" xfId="0" applyNumberFormat="1" applyFont="1" applyFill="1" applyBorder="1"/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3" fontId="5" fillId="2" borderId="15" xfId="0" applyNumberFormat="1" applyFont="1" applyFill="1" applyBorder="1"/>
    <xf numFmtId="164" fontId="2" fillId="2" borderId="30" xfId="0" applyNumberFormat="1" applyFont="1" applyFill="1" applyBorder="1"/>
    <xf numFmtId="0" fontId="7" fillId="2" borderId="14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6" fillId="2" borderId="47" xfId="0" applyFont="1" applyFill="1" applyBorder="1" applyAlignment="1">
      <alignment horizontal="center" vertical="top" wrapText="1"/>
    </xf>
    <xf numFmtId="3" fontId="6" fillId="2" borderId="55" xfId="0" applyNumberFormat="1" applyFont="1" applyFill="1" applyBorder="1"/>
    <xf numFmtId="3" fontId="6" fillId="2" borderId="56" xfId="0" applyNumberFormat="1" applyFont="1" applyFill="1" applyBorder="1"/>
    <xf numFmtId="0" fontId="6" fillId="2" borderId="24" xfId="0" applyFont="1" applyFill="1" applyBorder="1" applyAlignment="1">
      <alignment horizontal="center" vertical="top" wrapText="1"/>
    </xf>
    <xf numFmtId="0" fontId="0" fillId="2" borderId="0" xfId="0" applyFill="1"/>
    <xf numFmtId="0" fontId="7" fillId="2" borderId="23" xfId="0" applyFont="1" applyFill="1" applyBorder="1"/>
    <xf numFmtId="3" fontId="7" fillId="2" borderId="11" xfId="0" applyNumberFormat="1" applyFont="1" applyFill="1" applyBorder="1"/>
    <xf numFmtId="1" fontId="11" fillId="2" borderId="60" xfId="0" applyNumberFormat="1" applyFont="1" applyFill="1" applyBorder="1"/>
    <xf numFmtId="1" fontId="11" fillId="2" borderId="16" xfId="0" applyNumberFormat="1" applyFont="1" applyFill="1" applyBorder="1"/>
    <xf numFmtId="0" fontId="7" fillId="2" borderId="14" xfId="0" applyFont="1" applyFill="1" applyBorder="1" applyAlignment="1">
      <alignment horizontal="center"/>
    </xf>
    <xf numFmtId="1" fontId="7" fillId="2" borderId="16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vertical="center"/>
    </xf>
    <xf numFmtId="0" fontId="6" fillId="2" borderId="53" xfId="0" applyFont="1" applyFill="1" applyBorder="1" applyAlignment="1">
      <alignment horizontal="center" vertical="justify"/>
    </xf>
    <xf numFmtId="0" fontId="6" fillId="2" borderId="62" xfId="0" applyFont="1" applyFill="1" applyBorder="1"/>
    <xf numFmtId="0" fontId="2" fillId="2" borderId="1" xfId="0" applyFont="1" applyFill="1" applyBorder="1" applyAlignment="1">
      <alignment horizontal="center"/>
    </xf>
    <xf numFmtId="164" fontId="6" fillId="2" borderId="22" xfId="0" applyNumberFormat="1" applyFont="1" applyFill="1" applyBorder="1"/>
    <xf numFmtId="164" fontId="6" fillId="2" borderId="23" xfId="0" applyNumberFormat="1" applyFont="1" applyFill="1" applyBorder="1"/>
    <xf numFmtId="164" fontId="6" fillId="2" borderId="47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31" xfId="0" applyNumberFormat="1" applyFont="1" applyFill="1" applyBorder="1" applyAlignment="1">
      <alignment vertical="center" wrapText="1"/>
    </xf>
    <xf numFmtId="164" fontId="6" fillId="2" borderId="51" xfId="0" applyNumberFormat="1" applyFont="1" applyFill="1" applyBorder="1" applyAlignment="1">
      <alignment vertical="center" wrapText="1"/>
    </xf>
    <xf numFmtId="164" fontId="6" fillId="2" borderId="32" xfId="0" applyNumberFormat="1" applyFont="1" applyFill="1" applyBorder="1" applyAlignment="1">
      <alignment vertical="center"/>
    </xf>
    <xf numFmtId="164" fontId="6" fillId="2" borderId="63" xfId="0" applyNumberFormat="1" applyFont="1" applyFill="1" applyBorder="1" applyAlignment="1">
      <alignment horizontal="left" vertical="center" wrapText="1"/>
    </xf>
    <xf numFmtId="164" fontId="6" fillId="2" borderId="42" xfId="0" applyNumberFormat="1" applyFont="1" applyFill="1" applyBorder="1" applyAlignment="1">
      <alignment vertical="center" wrapText="1"/>
    </xf>
    <xf numFmtId="164" fontId="6" fillId="2" borderId="64" xfId="0" applyNumberFormat="1" applyFont="1" applyFill="1" applyBorder="1" applyAlignment="1">
      <alignment vertical="center" wrapText="1"/>
    </xf>
    <xf numFmtId="164" fontId="6" fillId="2" borderId="46" xfId="0" applyNumberFormat="1" applyFont="1" applyFill="1" applyBorder="1" applyAlignment="1">
      <alignment vertical="center"/>
    </xf>
    <xf numFmtId="0" fontId="6" fillId="2" borderId="29" xfId="0" applyFont="1" applyFill="1" applyBorder="1" applyAlignment="1">
      <alignment horizontal="left" vertical="center" wrapText="1"/>
    </xf>
    <xf numFmtId="0" fontId="6" fillId="2" borderId="24" xfId="0" applyFont="1" applyFill="1" applyBorder="1"/>
    <xf numFmtId="0" fontId="6" fillId="2" borderId="8" xfId="0" applyFont="1" applyFill="1" applyBorder="1" applyAlignment="1">
      <alignment horizontal="right"/>
    </xf>
    <xf numFmtId="0" fontId="6" fillId="2" borderId="32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164" fontId="7" fillId="2" borderId="19" xfId="0" applyNumberFormat="1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9" fillId="2" borderId="0" xfId="0" applyNumberFormat="1" applyFont="1" applyFill="1" applyBorder="1"/>
    <xf numFmtId="0" fontId="6" fillId="2" borderId="43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58" xfId="0" applyFont="1" applyFill="1" applyBorder="1" applyAlignment="1">
      <alignment horizontal="left"/>
    </xf>
    <xf numFmtId="0" fontId="13" fillId="2" borderId="24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center" vertical="top" wrapText="1"/>
    </xf>
    <xf numFmtId="0" fontId="0" fillId="2" borderId="48" xfId="0" applyFont="1" applyFill="1" applyBorder="1" applyAlignment="1">
      <alignment horizontal="left"/>
    </xf>
    <xf numFmtId="0" fontId="0" fillId="2" borderId="50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39" xfId="0" applyFont="1" applyFill="1" applyBorder="1" applyAlignment="1">
      <alignment horizontal="left"/>
    </xf>
    <xf numFmtId="164" fontId="6" fillId="2" borderId="30" xfId="0" applyNumberFormat="1" applyFont="1" applyFill="1" applyBorder="1"/>
    <xf numFmtId="0" fontId="0" fillId="2" borderId="28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right"/>
    </xf>
    <xf numFmtId="164" fontId="6" fillId="2" borderId="36" xfId="0" applyNumberFormat="1" applyFont="1" applyFill="1" applyBorder="1" applyAlignment="1">
      <alignment horizontal="right"/>
    </xf>
    <xf numFmtId="164" fontId="6" fillId="2" borderId="28" xfId="0" applyNumberFormat="1" applyFont="1" applyFill="1" applyBorder="1" applyAlignment="1">
      <alignment horizontal="right"/>
    </xf>
    <xf numFmtId="0" fontId="6" fillId="2" borderId="58" xfId="0" applyFont="1" applyFill="1" applyBorder="1"/>
    <xf numFmtId="0" fontId="0" fillId="2" borderId="66" xfId="0" applyFont="1" applyFill="1" applyBorder="1" applyAlignment="1">
      <alignment horizontal="left"/>
    </xf>
    <xf numFmtId="3" fontId="5" fillId="2" borderId="14" xfId="0" applyNumberFormat="1" applyFont="1" applyFill="1" applyBorder="1"/>
    <xf numFmtId="0" fontId="0" fillId="0" borderId="0" xfId="0" applyAlignment="1"/>
    <xf numFmtId="0" fontId="0" fillId="2" borderId="21" xfId="0" applyFont="1" applyFill="1" applyBorder="1" applyAlignment="1">
      <alignment horizontal="left"/>
    </xf>
    <xf numFmtId="0" fontId="0" fillId="2" borderId="25" xfId="0" applyFont="1" applyFill="1" applyBorder="1" applyAlignment="1">
      <alignment horizontal="left"/>
    </xf>
    <xf numFmtId="0" fontId="0" fillId="2" borderId="23" xfId="0" applyFont="1" applyFill="1" applyBorder="1" applyAlignment="1">
      <alignment horizontal="left"/>
    </xf>
    <xf numFmtId="0" fontId="0" fillId="2" borderId="27" xfId="0" applyFont="1" applyFill="1" applyBorder="1" applyAlignment="1">
      <alignment horizontal="left"/>
    </xf>
    <xf numFmtId="0" fontId="13" fillId="2" borderId="24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0" fontId="0" fillId="2" borderId="58" xfId="0" applyFont="1" applyFill="1" applyBorder="1" applyAlignment="1">
      <alignment horizontal="left"/>
    </xf>
    <xf numFmtId="0" fontId="0" fillId="2" borderId="5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2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2" borderId="0" xfId="0" applyFont="1" applyFill="1" applyAlignment="1"/>
    <xf numFmtId="0" fontId="14" fillId="0" borderId="0" xfId="0" applyFont="1"/>
    <xf numFmtId="0" fontId="6" fillId="2" borderId="0" xfId="0" applyFont="1" applyFill="1" applyBorder="1" applyAlignment="1"/>
    <xf numFmtId="0" fontId="2" fillId="2" borderId="29" xfId="0" applyFont="1" applyFill="1" applyBorder="1" applyAlignment="1">
      <alignment horizontal="left"/>
    </xf>
    <xf numFmtId="164" fontId="7" fillId="2" borderId="16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right"/>
    </xf>
    <xf numFmtId="165" fontId="6" fillId="2" borderId="45" xfId="0" applyNumberFormat="1" applyFont="1" applyFill="1" applyBorder="1"/>
    <xf numFmtId="164" fontId="6" fillId="2" borderId="30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horizontal="right"/>
    </xf>
    <xf numFmtId="3" fontId="6" fillId="2" borderId="38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/>
    <xf numFmtId="0" fontId="6" fillId="2" borderId="2" xfId="0" applyFont="1" applyFill="1" applyBorder="1" applyAlignment="1">
      <alignment horizontal="center" vertical="center" wrapText="1"/>
    </xf>
    <xf numFmtId="164" fontId="6" fillId="2" borderId="1" xfId="0" quotePrefix="1" applyNumberFormat="1" applyFont="1" applyFill="1" applyBorder="1" applyAlignment="1">
      <alignment horizontal="right"/>
    </xf>
    <xf numFmtId="0" fontId="4" fillId="0" borderId="28" xfId="1" applyFont="1" applyFill="1" applyBorder="1" applyAlignment="1">
      <alignment horizontal="justify" vertical="center"/>
    </xf>
    <xf numFmtId="0" fontId="4" fillId="0" borderId="29" xfId="1" applyFont="1" applyFill="1" applyBorder="1" applyAlignment="1">
      <alignment horizontal="justify" vertical="center"/>
    </xf>
    <xf numFmtId="0" fontId="4" fillId="0" borderId="20" xfId="1" applyFont="1" applyFill="1" applyBorder="1" applyAlignment="1">
      <alignment horizontal="justify" vertical="center"/>
    </xf>
    <xf numFmtId="0" fontId="4" fillId="0" borderId="13" xfId="1" applyFont="1" applyFill="1" applyBorder="1" applyAlignment="1">
      <alignment horizontal="justify" vertical="center"/>
    </xf>
    <xf numFmtId="0" fontId="4" fillId="0" borderId="7" xfId="1" applyFont="1" applyFill="1" applyBorder="1" applyAlignment="1">
      <alignment horizontal="justify" vertical="center"/>
    </xf>
    <xf numFmtId="0" fontId="4" fillId="0" borderId="10" xfId="1" applyFont="1" applyFill="1" applyBorder="1" applyAlignment="1">
      <alignment horizontal="justify" vertical="center"/>
    </xf>
    <xf numFmtId="0" fontId="4" fillId="0" borderId="36" xfId="1" applyFont="1" applyFill="1" applyBorder="1" applyAlignment="1">
      <alignment horizontal="justify" vertical="center"/>
    </xf>
    <xf numFmtId="0" fontId="4" fillId="0" borderId="20" xfId="1" applyFont="1" applyFill="1" applyBorder="1" applyAlignment="1">
      <alignment vertical="center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0" fillId="0" borderId="0" xfId="0" applyAlignment="1"/>
    <xf numFmtId="0" fontId="7" fillId="2" borderId="5" xfId="0" applyFont="1" applyFill="1" applyBorder="1"/>
    <xf numFmtId="0" fontId="6" fillId="2" borderId="31" xfId="0" applyFont="1" applyFill="1" applyBorder="1" applyAlignment="1">
      <alignment horizontal="center" vertical="top" wrapText="1"/>
    </xf>
    <xf numFmtId="0" fontId="6" fillId="2" borderId="67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 wrapText="1"/>
    </xf>
    <xf numFmtId="1" fontId="6" fillId="2" borderId="8" xfId="0" applyNumberFormat="1" applyFont="1" applyFill="1" applyBorder="1"/>
    <xf numFmtId="1" fontId="6" fillId="2" borderId="41" xfId="0" applyNumberFormat="1" applyFont="1" applyFill="1" applyBorder="1"/>
    <xf numFmtId="1" fontId="6" fillId="2" borderId="8" xfId="0" applyNumberFormat="1" applyFont="1" applyFill="1" applyBorder="1" applyAlignment="1">
      <alignment horizontal="right"/>
    </xf>
    <xf numFmtId="1" fontId="6" fillId="2" borderId="56" xfId="0" applyNumberFormat="1" applyFont="1" applyFill="1" applyBorder="1"/>
    <xf numFmtId="1" fontId="6" fillId="2" borderId="56" xfId="0" applyNumberFormat="1" applyFont="1" applyFill="1" applyBorder="1" applyAlignment="1">
      <alignment horizontal="right"/>
    </xf>
    <xf numFmtId="164" fontId="2" fillId="2" borderId="33" xfId="0" applyNumberFormat="1" applyFont="1" applyFill="1" applyBorder="1"/>
    <xf numFmtId="1" fontId="6" fillId="2" borderId="61" xfId="0" applyNumberFormat="1" applyFont="1" applyFill="1" applyBorder="1"/>
    <xf numFmtId="3" fontId="6" fillId="2" borderId="11" xfId="0" applyNumberFormat="1" applyFont="1" applyFill="1" applyBorder="1"/>
    <xf numFmtId="3" fontId="6" fillId="2" borderId="57" xfId="0" applyNumberFormat="1" applyFont="1" applyFill="1" applyBorder="1"/>
    <xf numFmtId="0" fontId="7" fillId="2" borderId="47" xfId="0" applyFont="1" applyFill="1" applyBorder="1" applyAlignment="1">
      <alignment horizontal="center" vertical="top" wrapText="1"/>
    </xf>
    <xf numFmtId="3" fontId="5" fillId="2" borderId="39" xfId="0" applyNumberFormat="1" applyFont="1" applyFill="1" applyBorder="1"/>
    <xf numFmtId="164" fontId="6" fillId="2" borderId="33" xfId="0" applyNumberFormat="1" applyFont="1" applyFill="1" applyBorder="1" applyAlignment="1">
      <alignment horizontal="right"/>
    </xf>
    <xf numFmtId="3" fontId="2" fillId="2" borderId="65" xfId="0" quotePrefix="1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1" fontId="6" fillId="2" borderId="41" xfId="0" applyNumberFormat="1" applyFont="1" applyFill="1" applyBorder="1" applyAlignment="1">
      <alignment horizontal="right"/>
    </xf>
    <xf numFmtId="1" fontId="6" fillId="2" borderId="57" xfId="0" applyNumberFormat="1" applyFont="1" applyFill="1" applyBorder="1"/>
    <xf numFmtId="0" fontId="2" fillId="2" borderId="20" xfId="0" applyFont="1" applyFill="1" applyBorder="1" applyAlignment="1">
      <alignment horizontal="left"/>
    </xf>
    <xf numFmtId="164" fontId="2" fillId="2" borderId="45" xfId="0" applyNumberFormat="1" applyFont="1" applyFill="1" applyBorder="1"/>
    <xf numFmtId="0" fontId="6" fillId="2" borderId="68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3" fontId="7" fillId="2" borderId="12" xfId="0" applyNumberFormat="1" applyFont="1" applyFill="1" applyBorder="1"/>
    <xf numFmtId="3" fontId="7" fillId="2" borderId="13" xfId="0" applyNumberFormat="1" applyFont="1" applyFill="1" applyBorder="1"/>
    <xf numFmtId="165" fontId="6" fillId="2" borderId="6" xfId="0" applyNumberFormat="1" applyFont="1" applyFill="1" applyBorder="1"/>
    <xf numFmtId="165" fontId="6" fillId="2" borderId="9" xfId="0" applyNumberFormat="1" applyFont="1" applyFill="1" applyBorder="1"/>
    <xf numFmtId="165" fontId="7" fillId="2" borderId="11" xfId="0" applyNumberFormat="1" applyFont="1" applyFill="1" applyBorder="1"/>
    <xf numFmtId="165" fontId="7" fillId="2" borderId="12" xfId="0" applyNumberFormat="1" applyFont="1" applyFill="1" applyBorder="1"/>
    <xf numFmtId="165" fontId="7" fillId="2" borderId="13" xfId="0" applyNumberFormat="1" applyFont="1" applyFill="1" applyBorder="1"/>
    <xf numFmtId="0" fontId="10" fillId="2" borderId="51" xfId="0" applyFont="1" applyFill="1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10" fillId="2" borderId="0" xfId="0" applyFont="1" applyFill="1" applyBorder="1"/>
    <xf numFmtId="0" fontId="6" fillId="2" borderId="67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2" fillId="2" borderId="2" xfId="0" applyFont="1" applyFill="1" applyBorder="1"/>
    <xf numFmtId="0" fontId="6" fillId="2" borderId="68" xfId="0" applyFont="1" applyFill="1" applyBorder="1" applyAlignment="1">
      <alignment horizontal="center"/>
    </xf>
    <xf numFmtId="165" fontId="6" fillId="2" borderId="55" xfId="0" applyNumberFormat="1" applyFont="1" applyFill="1" applyBorder="1"/>
    <xf numFmtId="165" fontId="6" fillId="2" borderId="56" xfId="0" applyNumberFormat="1" applyFont="1" applyFill="1" applyBorder="1"/>
    <xf numFmtId="165" fontId="6" fillId="2" borderId="57" xfId="0" applyNumberFormat="1" applyFont="1" applyFill="1" applyBorder="1"/>
    <xf numFmtId="165" fontId="6" fillId="2" borderId="28" xfId="0" applyNumberFormat="1" applyFont="1" applyFill="1" applyBorder="1"/>
    <xf numFmtId="165" fontId="6" fillId="2" borderId="29" xfId="0" applyNumberFormat="1" applyFont="1" applyFill="1" applyBorder="1"/>
    <xf numFmtId="165" fontId="6" fillId="2" borderId="20" xfId="0" applyNumberFormat="1" applyFont="1" applyFill="1" applyBorder="1"/>
    <xf numFmtId="0" fontId="10" fillId="2" borderId="0" xfId="0" applyFont="1" applyFill="1" applyBorder="1" applyAlignment="1">
      <alignment horizontal="left"/>
    </xf>
    <xf numFmtId="164" fontId="6" fillId="2" borderId="0" xfId="0" applyNumberFormat="1" applyFont="1" applyFill="1" applyAlignment="1"/>
    <xf numFmtId="164" fontId="6" fillId="2" borderId="2" xfId="0" applyNumberFormat="1" applyFont="1" applyFill="1" applyBorder="1" applyAlignment="1">
      <alignment horizontal="center" vertical="top" wrapText="1"/>
    </xf>
    <xf numFmtId="0" fontId="16" fillId="2" borderId="0" xfId="1" applyFont="1" applyFill="1"/>
    <xf numFmtId="0" fontId="11" fillId="2" borderId="21" xfId="0" applyFont="1" applyFill="1" applyBorder="1" applyAlignment="1">
      <alignment horizontal="left"/>
    </xf>
    <xf numFmtId="0" fontId="11" fillId="2" borderId="58" xfId="0" applyFont="1" applyFill="1" applyBorder="1" applyAlignment="1">
      <alignment horizontal="left"/>
    </xf>
    <xf numFmtId="0" fontId="17" fillId="2" borderId="24" xfId="0" applyFont="1" applyFill="1" applyBorder="1" applyAlignment="1">
      <alignment horizontal="left"/>
    </xf>
    <xf numFmtId="165" fontId="6" fillId="2" borderId="43" xfId="0" applyNumberFormat="1" applyFont="1" applyFill="1" applyBorder="1"/>
    <xf numFmtId="165" fontId="6" fillId="2" borderId="44" xfId="0" applyNumberFormat="1" applyFont="1" applyFill="1" applyBorder="1"/>
    <xf numFmtId="0" fontId="6" fillId="2" borderId="31" xfId="0" applyFont="1" applyFill="1" applyBorder="1"/>
    <xf numFmtId="0" fontId="6" fillId="2" borderId="32" xfId="0" applyFont="1" applyFill="1" applyBorder="1"/>
    <xf numFmtId="0" fontId="10" fillId="2" borderId="17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/>
    <xf numFmtId="0" fontId="0" fillId="2" borderId="0" xfId="0" applyFill="1" applyBorder="1" applyAlignment="1"/>
    <xf numFmtId="0" fontId="10" fillId="2" borderId="0" xfId="0" applyFont="1" applyFill="1" applyBorder="1" applyAlignment="1"/>
    <xf numFmtId="164" fontId="6" fillId="2" borderId="21" xfId="0" applyNumberFormat="1" applyFont="1" applyFill="1" applyBorder="1"/>
    <xf numFmtId="164" fontId="6" fillId="2" borderId="28" xfId="0" applyNumberFormat="1" applyFont="1" applyFill="1" applyBorder="1" applyAlignment="1"/>
    <xf numFmtId="3" fontId="6" fillId="2" borderId="4" xfId="0" applyNumberFormat="1" applyFont="1" applyFill="1" applyBorder="1"/>
    <xf numFmtId="164" fontId="6" fillId="2" borderId="0" xfId="0" applyNumberFormat="1" applyFont="1" applyFill="1" applyBorder="1" applyAlignment="1"/>
    <xf numFmtId="164" fontId="6" fillId="2" borderId="14" xfId="0" applyNumberFormat="1" applyFont="1" applyFill="1" applyBorder="1"/>
    <xf numFmtId="164" fontId="6" fillId="2" borderId="16" xfId="0" applyNumberFormat="1" applyFont="1" applyFill="1" applyBorder="1"/>
    <xf numFmtId="0" fontId="2" fillId="0" borderId="20" xfId="0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/>
    </xf>
    <xf numFmtId="0" fontId="6" fillId="2" borderId="24" xfId="0" applyFont="1" applyFill="1" applyBorder="1" applyAlignment="1">
      <alignment horizontal="center"/>
    </xf>
    <xf numFmtId="0" fontId="0" fillId="0" borderId="0" xfId="0" applyAlignment="1"/>
    <xf numFmtId="0" fontId="6" fillId="2" borderId="30" xfId="0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6" fillId="2" borderId="24" xfId="0" applyFont="1" applyFill="1" applyBorder="1" applyAlignment="1">
      <alignment horizontal="center"/>
    </xf>
    <xf numFmtId="0" fontId="15" fillId="2" borderId="20" xfId="0" applyFont="1" applyFill="1" applyBorder="1" applyAlignment="1">
      <alignment vertical="top" wrapText="1"/>
    </xf>
    <xf numFmtId="0" fontId="0" fillId="2" borderId="0" xfId="0" applyFill="1" applyBorder="1"/>
    <xf numFmtId="0" fontId="0" fillId="2" borderId="0" xfId="0" applyFill="1" applyAlignment="1">
      <alignment wrapText="1"/>
    </xf>
    <xf numFmtId="164" fontId="6" fillId="2" borderId="52" xfId="0" applyNumberFormat="1" applyFont="1" applyFill="1" applyBorder="1"/>
    <xf numFmtId="0" fontId="6" fillId="2" borderId="39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29" xfId="0" quotePrefix="1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164" fontId="6" fillId="0" borderId="7" xfId="0" applyNumberFormat="1" applyFont="1" applyFill="1" applyBorder="1"/>
    <xf numFmtId="164" fontId="6" fillId="0" borderId="28" xfId="0" applyNumberFormat="1" applyFont="1" applyFill="1" applyBorder="1"/>
    <xf numFmtId="164" fontId="6" fillId="0" borderId="43" xfId="0" applyNumberFormat="1" applyFont="1" applyFill="1" applyBorder="1"/>
    <xf numFmtId="164" fontId="6" fillId="0" borderId="8" xfId="0" applyNumberFormat="1" applyFont="1" applyFill="1" applyBorder="1"/>
    <xf numFmtId="164" fontId="6" fillId="0" borderId="10" xfId="0" applyNumberFormat="1" applyFont="1" applyFill="1" applyBorder="1"/>
    <xf numFmtId="164" fontId="6" fillId="0" borderId="29" xfId="0" applyNumberFormat="1" applyFont="1" applyFill="1" applyBorder="1"/>
    <xf numFmtId="164" fontId="6" fillId="0" borderId="44" xfId="0" applyNumberFormat="1" applyFont="1" applyFill="1" applyBorder="1"/>
    <xf numFmtId="164" fontId="6" fillId="0" borderId="11" xfId="0" applyNumberFormat="1" applyFont="1" applyFill="1" applyBorder="1"/>
    <xf numFmtId="164" fontId="6" fillId="0" borderId="13" xfId="0" applyNumberFormat="1" applyFont="1" applyFill="1" applyBorder="1"/>
    <xf numFmtId="164" fontId="6" fillId="0" borderId="20" xfId="0" applyNumberFormat="1" applyFont="1" applyFill="1" applyBorder="1"/>
    <xf numFmtId="164" fontId="6" fillId="0" borderId="45" xfId="0" applyNumberFormat="1" applyFont="1" applyFill="1" applyBorder="1"/>
    <xf numFmtId="164" fontId="6" fillId="2" borderId="16" xfId="0" applyNumberFormat="1" applyFont="1" applyFill="1" applyBorder="1" applyAlignment="1">
      <alignment horizontal="center" wrapText="1"/>
    </xf>
    <xf numFmtId="164" fontId="6" fillId="2" borderId="65" xfId="0" applyNumberFormat="1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right"/>
    </xf>
    <xf numFmtId="0" fontId="6" fillId="2" borderId="49" xfId="0" applyFont="1" applyFill="1" applyBorder="1"/>
    <xf numFmtId="164" fontId="6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justify" vertical="center" wrapText="1"/>
    </xf>
    <xf numFmtId="164" fontId="6" fillId="0" borderId="35" xfId="0" applyNumberFormat="1" applyFont="1" applyFill="1" applyBorder="1"/>
    <xf numFmtId="164" fontId="6" fillId="0" borderId="36" xfId="0" applyNumberFormat="1" applyFont="1" applyFill="1" applyBorder="1"/>
    <xf numFmtId="164" fontId="6" fillId="0" borderId="33" xfId="0" applyNumberFormat="1" applyFont="1" applyFill="1" applyBorder="1"/>
    <xf numFmtId="164" fontId="6" fillId="0" borderId="70" xfId="0" applyNumberFormat="1" applyFont="1" applyFill="1" applyBorder="1"/>
    <xf numFmtId="164" fontId="6" fillId="2" borderId="5" xfId="0" applyNumberFormat="1" applyFont="1" applyFill="1" applyBorder="1" applyAlignment="1">
      <alignment horizontal="right"/>
    </xf>
    <xf numFmtId="164" fontId="6" fillId="2" borderId="11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164" fontId="6" fillId="2" borderId="27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164" fontId="6" fillId="2" borderId="13" xfId="0" applyNumberFormat="1" applyFont="1" applyFill="1" applyBorder="1" applyAlignment="1">
      <alignment horizontal="right"/>
    </xf>
    <xf numFmtId="0" fontId="0" fillId="2" borderId="21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13" fillId="2" borderId="24" xfId="0" applyFont="1" applyFill="1" applyBorder="1" applyAlignment="1">
      <alignment horizontal="left" vertical="center"/>
    </xf>
    <xf numFmtId="164" fontId="9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6" fillId="2" borderId="14" xfId="0" applyFont="1" applyFill="1" applyBorder="1" applyAlignment="1">
      <alignment horizontal="right"/>
    </xf>
    <xf numFmtId="3" fontId="6" fillId="2" borderId="15" xfId="0" applyNumberFormat="1" applyFont="1" applyFill="1" applyBorder="1" applyAlignment="1">
      <alignment horizontal="right"/>
    </xf>
    <xf numFmtId="164" fontId="6" fillId="2" borderId="16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0" fontId="6" fillId="2" borderId="35" xfId="0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42" xfId="0" applyNumberFormat="1" applyFont="1" applyFill="1" applyBorder="1" applyAlignment="1">
      <alignment horizontal="right"/>
    </xf>
    <xf numFmtId="164" fontId="6" fillId="2" borderId="46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/>
    </xf>
    <xf numFmtId="3" fontId="6" fillId="2" borderId="19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18" fillId="2" borderId="29" xfId="0" applyFont="1" applyFill="1" applyBorder="1" applyAlignment="1">
      <alignment horizontal="right"/>
    </xf>
    <xf numFmtId="164" fontId="18" fillId="2" borderId="29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2" fillId="2" borderId="22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0" fontId="0" fillId="0" borderId="3" xfId="0" applyBorder="1" applyAlignment="1"/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24" xfId="0" applyFont="1" applyFill="1" applyBorder="1" applyAlignment="1">
      <alignment horizontal="center"/>
    </xf>
    <xf numFmtId="0" fontId="0" fillId="0" borderId="39" xfId="0" applyBorder="1" applyAlignment="1"/>
    <xf numFmtId="0" fontId="0" fillId="0" borderId="30" xfId="0" applyBorder="1" applyAlignment="1"/>
    <xf numFmtId="0" fontId="11" fillId="0" borderId="3" xfId="0" applyFont="1" applyBorder="1" applyAlignment="1"/>
    <xf numFmtId="0" fontId="7" fillId="2" borderId="52" xfId="0" applyFont="1" applyFill="1" applyBorder="1" applyAlignment="1">
      <alignment vertical="center"/>
    </xf>
    <xf numFmtId="0" fontId="11" fillId="0" borderId="34" xfId="0" applyFont="1" applyBorder="1" applyAlignment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2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justify"/>
    </xf>
    <xf numFmtId="0" fontId="6" fillId="2" borderId="16" xfId="0" applyFont="1" applyFill="1" applyBorder="1" applyAlignment="1">
      <alignment horizontal="center" vertical="justify"/>
    </xf>
    <xf numFmtId="0" fontId="6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11" fillId="0" borderId="39" xfId="0" applyFont="1" applyBorder="1" applyAlignment="1"/>
    <xf numFmtId="0" fontId="11" fillId="0" borderId="30" xfId="0" applyFont="1" applyBorder="1" applyAlignme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2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53" xfId="0" applyBorder="1" applyAlignment="1">
      <alignment vertical="center"/>
    </xf>
    <xf numFmtId="0" fontId="6" fillId="2" borderId="24" xfId="0" applyFont="1" applyFill="1" applyBorder="1" applyAlignment="1">
      <alignment horizontal="center" vertical="justify"/>
    </xf>
    <xf numFmtId="0" fontId="0" fillId="0" borderId="39" xfId="0" applyBorder="1" applyAlignment="1">
      <alignment horizontal="center" vertical="justify"/>
    </xf>
    <xf numFmtId="0" fontId="0" fillId="0" borderId="30" xfId="0" applyBorder="1" applyAlignment="1">
      <alignment horizontal="center" vertical="justify"/>
    </xf>
    <xf numFmtId="0" fontId="6" fillId="2" borderId="39" xfId="0" applyFont="1" applyFill="1" applyBorder="1" applyAlignment="1">
      <alignment horizontal="center" vertical="justify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7" fillId="2" borderId="18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705971</xdr:colOff>
      <xdr:row>0</xdr:row>
      <xdr:rowOff>201706</xdr:rowOff>
    </xdr:from>
    <xdr:to>
      <xdr:col>1</xdr:col>
      <xdr:colOff>2839756</xdr:colOff>
      <xdr:row>0</xdr:row>
      <xdr:rowOff>1384433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265" y="201706"/>
          <a:ext cx="2133785" cy="1182727"/>
        </a:xfrm>
        <a:prstGeom prst="rect">
          <a:avLst/>
        </a:prstGeom>
      </xdr:spPr>
    </xdr:pic>
    <xdr:clientData/>
  </xdr:twoCellAnchor>
  <xdr:twoCellAnchor editAs="oneCell">
    <xdr:from>
      <xdr:col>1</xdr:col>
      <xdr:colOff>3115235</xdr:colOff>
      <xdr:row>0</xdr:row>
      <xdr:rowOff>302559</xdr:rowOff>
    </xdr:from>
    <xdr:to>
      <xdr:col>1</xdr:col>
      <xdr:colOff>3676116</xdr:colOff>
      <xdr:row>0</xdr:row>
      <xdr:rowOff>1308486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8529" y="302559"/>
          <a:ext cx="560881" cy="10059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1591194</xdr:colOff>
      <xdr:row>0</xdr:row>
      <xdr:rowOff>1438781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591194" cy="1438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xcel_INJEP">
  <a:themeElements>
    <a:clrScheme name="couleurs INJEP">
      <a:dk1>
        <a:sysClr val="windowText" lastClr="000000"/>
      </a:dk1>
      <a:lt1>
        <a:sysClr val="window" lastClr="FFFFFF"/>
      </a:lt1>
      <a:dk2>
        <a:srgbClr val="00A9A0"/>
      </a:dk2>
      <a:lt2>
        <a:srgbClr val="AFAA9E"/>
      </a:lt2>
      <a:accent1>
        <a:srgbClr val="BCCF00"/>
      </a:accent1>
      <a:accent2>
        <a:srgbClr val="F9B000"/>
      </a:accent2>
      <a:accent3>
        <a:srgbClr val="D682B5"/>
      </a:accent3>
      <a:accent4>
        <a:srgbClr val="A5D6D1"/>
      </a:accent4>
      <a:accent5>
        <a:srgbClr val="9F4091"/>
      </a:accent5>
      <a:accent6>
        <a:srgbClr val="6CBE99"/>
      </a:accent6>
      <a:hlink>
        <a:srgbClr val="0080FF"/>
      </a:hlink>
      <a:folHlink>
        <a:srgbClr val="5EAEFF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bruno.dietsch/AppData/bruno.dietsch/AppData/Local/Microsoft/Windows/Temporary%20Internet%20Files/Content.Outlook/AppData/Local/AppData/Local/Microsoft/Windows/Temporary%20Internet%20Files/Content.Outlook/X9W6BRWD/indicateurs_nationaux.mis_en_forme.xls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="85" zoomScaleNormal="85" workbookViewId="0">
      <selection activeCell="A6" sqref="A6"/>
    </sheetView>
  </sheetViews>
  <sheetFormatPr baseColWidth="10" defaultColWidth="11" defaultRowHeight="12.75" x14ac:dyDescent="0.2"/>
  <cols>
    <col min="1" max="1" width="22.375" style="2" customWidth="1"/>
    <col min="2" max="2" width="96.625" style="2" customWidth="1"/>
    <col min="3" max="3" width="43.5" style="2" customWidth="1"/>
    <col min="4" max="4" width="28.875" style="2" customWidth="1"/>
    <col min="5" max="16384" width="11" style="2"/>
  </cols>
  <sheetData>
    <row r="1" spans="1:4" ht="117.75" customHeight="1" x14ac:dyDescent="0.2"/>
    <row r="2" spans="1:4" x14ac:dyDescent="0.2">
      <c r="A2" s="1" t="s">
        <v>309</v>
      </c>
    </row>
    <row r="3" spans="1:4" x14ac:dyDescent="0.2">
      <c r="A3" s="13" t="s">
        <v>471</v>
      </c>
    </row>
    <row r="4" spans="1:4" x14ac:dyDescent="0.2">
      <c r="A4" s="40" t="s">
        <v>343</v>
      </c>
    </row>
    <row r="5" spans="1:4" x14ac:dyDescent="0.2">
      <c r="A5" s="41"/>
    </row>
    <row r="6" spans="1:4" x14ac:dyDescent="0.2">
      <c r="A6" s="41" t="s">
        <v>512</v>
      </c>
    </row>
    <row r="9" spans="1:4" ht="13.5" thickBot="1" x14ac:dyDescent="0.25">
      <c r="A9" s="2" t="s">
        <v>87</v>
      </c>
    </row>
    <row r="10" spans="1:4" ht="26.25" customHeight="1" thickBot="1" x14ac:dyDescent="0.25">
      <c r="A10" s="121" t="s">
        <v>88</v>
      </c>
      <c r="B10" s="121" t="s">
        <v>89</v>
      </c>
      <c r="C10" s="207" t="s">
        <v>160</v>
      </c>
      <c r="D10" s="207" t="s">
        <v>161</v>
      </c>
    </row>
    <row r="11" spans="1:4" s="118" customFormat="1" ht="26.25" customHeight="1" x14ac:dyDescent="0.2">
      <c r="A11" s="117" t="s">
        <v>121</v>
      </c>
      <c r="B11" s="196" t="s">
        <v>111</v>
      </c>
      <c r="C11" s="208" t="s">
        <v>90</v>
      </c>
      <c r="D11" s="206" t="s">
        <v>262</v>
      </c>
    </row>
    <row r="12" spans="1:4" s="118" customFormat="1" ht="26.25" customHeight="1" x14ac:dyDescent="0.2">
      <c r="A12" s="119" t="s">
        <v>122</v>
      </c>
      <c r="B12" s="197" t="s">
        <v>112</v>
      </c>
      <c r="C12" s="209" t="s">
        <v>91</v>
      </c>
      <c r="D12" s="209" t="s">
        <v>91</v>
      </c>
    </row>
    <row r="13" spans="1:4" s="118" customFormat="1" ht="26.25" customHeight="1" x14ac:dyDescent="0.2">
      <c r="A13" s="119" t="s">
        <v>123</v>
      </c>
      <c r="B13" s="197" t="s">
        <v>300</v>
      </c>
      <c r="C13" s="209" t="s">
        <v>91</v>
      </c>
      <c r="D13" s="209" t="s">
        <v>91</v>
      </c>
    </row>
    <row r="14" spans="1:4" s="118" customFormat="1" ht="26.25" customHeight="1" x14ac:dyDescent="0.2">
      <c r="A14" s="119" t="s">
        <v>124</v>
      </c>
      <c r="B14" s="197" t="s">
        <v>301</v>
      </c>
      <c r="C14" s="209" t="s">
        <v>91</v>
      </c>
      <c r="D14" s="209" t="s">
        <v>91</v>
      </c>
    </row>
    <row r="15" spans="1:4" s="118" customFormat="1" ht="26.25" customHeight="1" x14ac:dyDescent="0.2">
      <c r="A15" s="119" t="s">
        <v>125</v>
      </c>
      <c r="B15" s="198" t="s">
        <v>116</v>
      </c>
      <c r="C15" s="209" t="s">
        <v>91</v>
      </c>
      <c r="D15" s="209" t="s">
        <v>91</v>
      </c>
    </row>
    <row r="16" spans="1:4" s="118" customFormat="1" ht="26.25" customHeight="1" thickBot="1" x14ac:dyDescent="0.25">
      <c r="A16" s="120" t="s">
        <v>126</v>
      </c>
      <c r="B16" s="199" t="s">
        <v>92</v>
      </c>
      <c r="C16" s="210" t="s">
        <v>91</v>
      </c>
      <c r="D16" s="210" t="s">
        <v>91</v>
      </c>
    </row>
    <row r="17" spans="1:4" s="5" customFormat="1" ht="26.25" customHeight="1" x14ac:dyDescent="0.2">
      <c r="A17" s="4" t="s">
        <v>127</v>
      </c>
      <c r="B17" s="200" t="s">
        <v>173</v>
      </c>
      <c r="C17" s="206" t="s">
        <v>91</v>
      </c>
      <c r="D17" s="206" t="s">
        <v>261</v>
      </c>
    </row>
    <row r="18" spans="1:4" s="5" customFormat="1" ht="26.25" customHeight="1" x14ac:dyDescent="0.2">
      <c r="A18" s="6" t="s">
        <v>128</v>
      </c>
      <c r="B18" s="201" t="s">
        <v>117</v>
      </c>
      <c r="C18" s="209" t="s">
        <v>91</v>
      </c>
      <c r="D18" s="209" t="s">
        <v>91</v>
      </c>
    </row>
    <row r="19" spans="1:4" s="5" customFormat="1" ht="26.25" customHeight="1" thickBot="1" x14ac:dyDescent="0.25">
      <c r="A19" s="7" t="s">
        <v>129</v>
      </c>
      <c r="B19" s="202" t="s">
        <v>118</v>
      </c>
      <c r="C19" s="210" t="s">
        <v>91</v>
      </c>
      <c r="D19" s="210" t="s">
        <v>91</v>
      </c>
    </row>
    <row r="20" spans="1:4" s="5" customFormat="1" ht="26.25" customHeight="1" x14ac:dyDescent="0.2">
      <c r="A20" s="8" t="s">
        <v>130</v>
      </c>
      <c r="B20" s="203" t="s">
        <v>42</v>
      </c>
      <c r="C20" s="206" t="s">
        <v>91</v>
      </c>
      <c r="D20" s="206" t="s">
        <v>260</v>
      </c>
    </row>
    <row r="21" spans="1:4" s="5" customFormat="1" ht="26.25" customHeight="1" x14ac:dyDescent="0.2">
      <c r="A21" s="9" t="s">
        <v>131</v>
      </c>
      <c r="B21" s="201" t="s">
        <v>93</v>
      </c>
      <c r="C21" s="209" t="s">
        <v>91</v>
      </c>
      <c r="D21" s="209" t="s">
        <v>91</v>
      </c>
    </row>
    <row r="22" spans="1:4" s="350" customFormat="1" ht="26.25" customHeight="1" thickBot="1" x14ac:dyDescent="0.25">
      <c r="A22" s="271" t="s">
        <v>132</v>
      </c>
      <c r="B22" s="348" t="s">
        <v>94</v>
      </c>
      <c r="C22" s="349" t="s">
        <v>91</v>
      </c>
      <c r="D22" s="349" t="s">
        <v>91</v>
      </c>
    </row>
    <row r="23" spans="1:4" s="5" customFormat="1" ht="26.25" customHeight="1" x14ac:dyDescent="0.2">
      <c r="A23" s="8" t="s">
        <v>133</v>
      </c>
      <c r="B23" s="203" t="s">
        <v>113</v>
      </c>
      <c r="C23" s="431" t="s">
        <v>95</v>
      </c>
      <c r="D23" s="432"/>
    </row>
    <row r="24" spans="1:4" s="5" customFormat="1" ht="26.25" customHeight="1" x14ac:dyDescent="0.2">
      <c r="A24" s="9" t="s">
        <v>134</v>
      </c>
      <c r="B24" s="201" t="s">
        <v>114</v>
      </c>
      <c r="C24" s="425" t="s">
        <v>91</v>
      </c>
      <c r="D24" s="426"/>
    </row>
    <row r="25" spans="1:4" s="5" customFormat="1" ht="26.25" customHeight="1" x14ac:dyDescent="0.2">
      <c r="A25" s="9" t="s">
        <v>135</v>
      </c>
      <c r="B25" s="201" t="s">
        <v>96</v>
      </c>
      <c r="C25" s="425" t="s">
        <v>91</v>
      </c>
      <c r="D25" s="426"/>
    </row>
    <row r="26" spans="1:4" s="5" customFormat="1" ht="26.25" customHeight="1" thickBot="1" x14ac:dyDescent="0.25">
      <c r="A26" s="10" t="s">
        <v>136</v>
      </c>
      <c r="B26" s="202" t="s">
        <v>97</v>
      </c>
      <c r="C26" s="427" t="s">
        <v>91</v>
      </c>
      <c r="D26" s="428"/>
    </row>
    <row r="27" spans="1:4" s="118" customFormat="1" ht="26.25" customHeight="1" x14ac:dyDescent="0.2">
      <c r="A27" s="269" t="s">
        <v>137</v>
      </c>
      <c r="B27" s="203" t="s">
        <v>115</v>
      </c>
      <c r="C27" s="431" t="s">
        <v>98</v>
      </c>
      <c r="D27" s="433"/>
    </row>
    <row r="28" spans="1:4" s="118" customFormat="1" ht="26.25" customHeight="1" x14ac:dyDescent="0.2">
      <c r="A28" s="270" t="s">
        <v>138</v>
      </c>
      <c r="B28" s="201" t="s">
        <v>294</v>
      </c>
      <c r="C28" s="425" t="s">
        <v>91</v>
      </c>
      <c r="D28" s="426"/>
    </row>
    <row r="29" spans="1:4" s="118" customFormat="1" ht="26.25" customHeight="1" thickBot="1" x14ac:dyDescent="0.25">
      <c r="A29" s="271" t="s">
        <v>175</v>
      </c>
      <c r="B29" s="202" t="s">
        <v>295</v>
      </c>
      <c r="C29" s="211"/>
      <c r="D29" s="212"/>
    </row>
    <row r="30" spans="1:4" s="118" customFormat="1" ht="26.25" customHeight="1" thickBot="1" x14ac:dyDescent="0.25">
      <c r="A30" s="272" t="s">
        <v>139</v>
      </c>
      <c r="B30" s="204" t="s">
        <v>176</v>
      </c>
      <c r="C30" s="208" t="s">
        <v>99</v>
      </c>
      <c r="D30" s="206" t="s">
        <v>259</v>
      </c>
    </row>
    <row r="31" spans="1:4" s="118" customFormat="1" ht="26.25" customHeight="1" thickBot="1" x14ac:dyDescent="0.25">
      <c r="A31" s="272" t="s">
        <v>140</v>
      </c>
      <c r="B31" s="202" t="s">
        <v>51</v>
      </c>
      <c r="C31" s="213"/>
      <c r="D31" s="214"/>
    </row>
    <row r="32" spans="1:4" s="118" customFormat="1" ht="25.5" x14ac:dyDescent="0.2">
      <c r="A32" s="273" t="s">
        <v>141</v>
      </c>
      <c r="B32" s="196" t="s">
        <v>100</v>
      </c>
      <c r="C32" s="214" t="s">
        <v>91</v>
      </c>
      <c r="D32" s="206" t="s">
        <v>258</v>
      </c>
    </row>
    <row r="33" spans="1:4" s="118" customFormat="1" ht="26.25" customHeight="1" x14ac:dyDescent="0.2">
      <c r="A33" s="274" t="s">
        <v>142</v>
      </c>
      <c r="B33" s="197" t="s">
        <v>177</v>
      </c>
      <c r="C33" s="214" t="s">
        <v>91</v>
      </c>
      <c r="D33" s="209" t="s">
        <v>91</v>
      </c>
    </row>
    <row r="34" spans="1:4" s="118" customFormat="1" ht="26.25" customHeight="1" x14ac:dyDescent="0.2">
      <c r="A34" s="274" t="s">
        <v>143</v>
      </c>
      <c r="B34" s="197" t="s">
        <v>178</v>
      </c>
      <c r="C34" s="214" t="s">
        <v>91</v>
      </c>
      <c r="D34" s="209" t="s">
        <v>91</v>
      </c>
    </row>
    <row r="35" spans="1:4" s="118" customFormat="1" ht="26.25" customHeight="1" x14ac:dyDescent="0.2">
      <c r="A35" s="274" t="s">
        <v>144</v>
      </c>
      <c r="B35" s="197" t="s">
        <v>179</v>
      </c>
      <c r="C35" s="214" t="s">
        <v>91</v>
      </c>
      <c r="D35" s="209" t="s">
        <v>91</v>
      </c>
    </row>
    <row r="36" spans="1:4" s="118" customFormat="1" ht="26.25" customHeight="1" x14ac:dyDescent="0.2">
      <c r="A36" s="274" t="s">
        <v>145</v>
      </c>
      <c r="B36" s="201" t="s">
        <v>180</v>
      </c>
      <c r="C36" s="214" t="s">
        <v>91</v>
      </c>
      <c r="D36" s="209" t="s">
        <v>91</v>
      </c>
    </row>
    <row r="37" spans="1:4" s="118" customFormat="1" ht="26.25" customHeight="1" thickBot="1" x14ac:dyDescent="0.25">
      <c r="A37" s="272" t="s">
        <v>146</v>
      </c>
      <c r="B37" s="199" t="s">
        <v>101</v>
      </c>
      <c r="C37" s="214" t="s">
        <v>91</v>
      </c>
      <c r="D37" s="210" t="s">
        <v>91</v>
      </c>
    </row>
    <row r="38" spans="1:4" s="118" customFormat="1" ht="26.25" customHeight="1" x14ac:dyDescent="0.2">
      <c r="A38" s="273" t="s">
        <v>147</v>
      </c>
      <c r="B38" s="196" t="s">
        <v>102</v>
      </c>
      <c r="C38" s="214" t="s">
        <v>91</v>
      </c>
      <c r="D38" s="206" t="s">
        <v>103</v>
      </c>
    </row>
    <row r="39" spans="1:4" s="118" customFormat="1" ht="26.25" customHeight="1" x14ac:dyDescent="0.2">
      <c r="A39" s="274" t="s">
        <v>148</v>
      </c>
      <c r="B39" s="197" t="s">
        <v>104</v>
      </c>
      <c r="C39" s="214" t="s">
        <v>91</v>
      </c>
      <c r="D39" s="209" t="s">
        <v>91</v>
      </c>
    </row>
    <row r="40" spans="1:4" s="118" customFormat="1" ht="26.25" customHeight="1" thickBot="1" x14ac:dyDescent="0.25">
      <c r="A40" s="272" t="s">
        <v>149</v>
      </c>
      <c r="B40" s="199" t="s">
        <v>105</v>
      </c>
      <c r="C40" s="215" t="s">
        <v>91</v>
      </c>
      <c r="D40" s="210" t="s">
        <v>91</v>
      </c>
    </row>
    <row r="41" spans="1:4" s="118" customFormat="1" ht="26.25" customHeight="1" x14ac:dyDescent="0.2">
      <c r="A41" s="275" t="s">
        <v>150</v>
      </c>
      <c r="B41" s="196" t="s">
        <v>181</v>
      </c>
      <c r="C41" s="214" t="s">
        <v>91</v>
      </c>
      <c r="D41" s="216" t="s">
        <v>106</v>
      </c>
    </row>
    <row r="42" spans="1:4" s="118" customFormat="1" ht="26.25" customHeight="1" x14ac:dyDescent="0.2">
      <c r="A42" s="274" t="s">
        <v>151</v>
      </c>
      <c r="B42" s="197" t="s">
        <v>119</v>
      </c>
      <c r="C42" s="214" t="s">
        <v>91</v>
      </c>
      <c r="D42" s="209" t="s">
        <v>91</v>
      </c>
    </row>
    <row r="43" spans="1:4" s="118" customFormat="1" ht="26.25" customHeight="1" thickBot="1" x14ac:dyDescent="0.25">
      <c r="A43" s="276" t="s">
        <v>152</v>
      </c>
      <c r="B43" s="199" t="s">
        <v>69</v>
      </c>
      <c r="C43" s="214" t="s">
        <v>91</v>
      </c>
      <c r="D43" s="209" t="s">
        <v>91</v>
      </c>
    </row>
    <row r="44" spans="1:4" s="118" customFormat="1" ht="26.25" customHeight="1" thickBot="1" x14ac:dyDescent="0.25">
      <c r="A44" s="276" t="s">
        <v>153</v>
      </c>
      <c r="B44" s="196" t="s">
        <v>70</v>
      </c>
      <c r="C44" s="214" t="s">
        <v>91</v>
      </c>
      <c r="D44" s="214"/>
    </row>
    <row r="45" spans="1:4" s="118" customFormat="1" ht="26.25" customHeight="1" thickBot="1" x14ac:dyDescent="0.25">
      <c r="A45" s="276" t="s">
        <v>154</v>
      </c>
      <c r="B45" s="382" t="s">
        <v>287</v>
      </c>
      <c r="C45" s="217" t="s">
        <v>91</v>
      </c>
      <c r="D45" s="217" t="s">
        <v>107</v>
      </c>
    </row>
    <row r="46" spans="1:4" s="118" customFormat="1" ht="26.25" customHeight="1" thickBot="1" x14ac:dyDescent="0.25">
      <c r="A46" s="276" t="s">
        <v>155</v>
      </c>
      <c r="B46" s="196" t="s">
        <v>337</v>
      </c>
      <c r="C46" s="431" t="s">
        <v>108</v>
      </c>
      <c r="D46" s="433"/>
    </row>
    <row r="47" spans="1:4" s="118" customFormat="1" ht="26.25" customHeight="1" thickBot="1" x14ac:dyDescent="0.25">
      <c r="A47" s="276" t="s">
        <v>156</v>
      </c>
      <c r="B47" s="197" t="s">
        <v>73</v>
      </c>
      <c r="C47" s="425" t="s">
        <v>91</v>
      </c>
      <c r="D47" s="426"/>
    </row>
    <row r="48" spans="1:4" s="118" customFormat="1" ht="26.25" customHeight="1" thickBot="1" x14ac:dyDescent="0.25">
      <c r="A48" s="276" t="s">
        <v>157</v>
      </c>
      <c r="B48" s="201" t="s">
        <v>74</v>
      </c>
      <c r="C48" s="425" t="s">
        <v>91</v>
      </c>
      <c r="D48" s="426"/>
    </row>
    <row r="49" spans="1:4" s="118" customFormat="1" ht="26.25" customHeight="1" thickBot="1" x14ac:dyDescent="0.25">
      <c r="A49" s="276" t="s">
        <v>158</v>
      </c>
      <c r="B49" s="202" t="s">
        <v>109</v>
      </c>
      <c r="C49" s="427" t="s">
        <v>91</v>
      </c>
      <c r="D49" s="428"/>
    </row>
    <row r="50" spans="1:4" s="118" customFormat="1" ht="26.25" customHeight="1" thickBot="1" x14ac:dyDescent="0.25">
      <c r="A50" s="276" t="s">
        <v>159</v>
      </c>
      <c r="B50" s="205" t="s">
        <v>80</v>
      </c>
      <c r="C50" s="429" t="s">
        <v>110</v>
      </c>
      <c r="D50" s="430"/>
    </row>
    <row r="51" spans="1:4" s="11" customFormat="1" x14ac:dyDescent="0.2"/>
    <row r="52" spans="1:4" s="11" customFormat="1" x14ac:dyDescent="0.2"/>
    <row r="53" spans="1:4" s="11" customFormat="1" x14ac:dyDescent="0.2"/>
    <row r="54" spans="1:4" s="11" customFormat="1" x14ac:dyDescent="0.2"/>
    <row r="55" spans="1:4" s="11" customFormat="1" x14ac:dyDescent="0.2"/>
    <row r="56" spans="1:4" s="11" customFormat="1" x14ac:dyDescent="0.2"/>
    <row r="57" spans="1:4" s="11" customFormat="1" x14ac:dyDescent="0.2"/>
    <row r="58" spans="1:4" s="11" customFormat="1" x14ac:dyDescent="0.2"/>
    <row r="59" spans="1:4" s="11" customFormat="1" x14ac:dyDescent="0.2"/>
    <row r="60" spans="1:4" s="11" customFormat="1" x14ac:dyDescent="0.2"/>
    <row r="61" spans="1:4" s="11" customFormat="1" x14ac:dyDescent="0.2"/>
    <row r="62" spans="1:4" s="11" customFormat="1" x14ac:dyDescent="0.2"/>
    <row r="63" spans="1:4" s="11" customFormat="1" x14ac:dyDescent="0.2"/>
    <row r="64" spans="1: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</sheetData>
  <mergeCells count="11">
    <mergeCell ref="C47:D47"/>
    <mergeCell ref="C48:D48"/>
    <mergeCell ref="C49:D49"/>
    <mergeCell ref="C50:D50"/>
    <mergeCell ref="C23:D23"/>
    <mergeCell ref="C24:D24"/>
    <mergeCell ref="C25:D25"/>
    <mergeCell ref="C26:D26"/>
    <mergeCell ref="C27:D27"/>
    <mergeCell ref="C46:D46"/>
    <mergeCell ref="C28:D28"/>
  </mergeCells>
  <hyperlinks>
    <hyperlink ref="A11" location="INDICI1_1" display="INDICI1_1"/>
    <hyperlink ref="A12" location="INDICI1_2" display="INDICI1_2"/>
    <hyperlink ref="A14" location="INDICI1_3_REGION" display="I1_3_region"/>
    <hyperlink ref="A15" location="INDICI1_4" display="I1_4"/>
    <hyperlink ref="A16" location="INDICI1_5" display="INDICI1_5"/>
    <hyperlink ref="A17" location="INDICI1_6" display="INDICI1_6"/>
    <hyperlink ref="A18" location="INDICI1_7" display="INDICI1_7"/>
    <hyperlink ref="A19" location="INDICI1_8" display="INDICI1_8"/>
    <hyperlink ref="A20" location="INDICI1_9" display="INDICI1_9"/>
    <hyperlink ref="A21" location="INDICI1_11" display="INDICI1_11"/>
    <hyperlink ref="A22" location="INDICI1_12" display="INDICI1_12"/>
    <hyperlink ref="A23" location="INDICI2_1" display="INDICI2_1"/>
    <hyperlink ref="A24" location="INDICI2_2" display="I2_2"/>
    <hyperlink ref="A25" location="INDICI2_3" display="I2_3"/>
    <hyperlink ref="A27" location="I3_1!A1" display="I3_1"/>
    <hyperlink ref="A31" location="I4_2!A1" display="I4_2"/>
    <hyperlink ref="A46" location="I5_1!A1" display="I5_1"/>
    <hyperlink ref="A47:A49" r:id="rId1" location="INDICI4_1!A1" display="INDICI4_1"/>
    <hyperlink ref="A50" location="I6_1!A1" display="I6_1"/>
    <hyperlink ref="A32" location="I4_3!A1" display="I4_3"/>
    <hyperlink ref="A33" location="I4_4!A1" display="I4_4"/>
    <hyperlink ref="A34" location="I4_5!A1" display="I4_5"/>
    <hyperlink ref="A35" location="I4_6!A1" display="I4_6"/>
    <hyperlink ref="A36" location="INDICI4_7" display="I4_7"/>
    <hyperlink ref="A37" location="INDICI4_8" display="I4_8"/>
    <hyperlink ref="A38" location="I4_9!A1" display="I4_9"/>
    <hyperlink ref="A39" location="I4_10!A1" display="I4_10"/>
    <hyperlink ref="A40" location="I4_11!A1" display="I4_11"/>
    <hyperlink ref="A41" location="I4_12!A1" display="I4_12"/>
    <hyperlink ref="A42" location="I4_13!A1" display="I4_13"/>
    <hyperlink ref="A43" location="INDICI4_14_1" display="INDICI4_14_1"/>
    <hyperlink ref="A44" location="I4_14_2!A1" display="I4_14_2"/>
    <hyperlink ref="A47" location="INDICI5_2" display="I5_2"/>
    <hyperlink ref="A48" location="I5_3!A1" display="I5_3"/>
    <hyperlink ref="A49" location="I5_4!A1" display="I5_4"/>
    <hyperlink ref="A45" location="I4_16!A1" display="I4_16"/>
    <hyperlink ref="A13" location="INDICI1_3_DEPARTEMENT" display="I_3_département"/>
    <hyperlink ref="A26" location="I2_4!A1" display="I2_4"/>
    <hyperlink ref="A29" location="I3_2B!A1" display="I3_2b"/>
    <hyperlink ref="A28" location="I3_2!A1" display="I3_2"/>
    <hyperlink ref="A30" location="I4_1!A1" display="I4_1"/>
  </hyperlinks>
  <pageMargins left="0.7" right="0.7" top="0.75" bottom="0.75" header="0.3" footer="0.3"/>
  <pageSetup paperSize="9" scale="59" orientation="landscape" r:id="rId2"/>
  <rowBreaks count="1" manualBreakCount="1">
    <brk id="31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85" zoomScaleNormal="85" workbookViewId="0"/>
  </sheetViews>
  <sheetFormatPr baseColWidth="10" defaultColWidth="9" defaultRowHeight="12.75" x14ac:dyDescent="0.2"/>
  <cols>
    <col min="1" max="1" width="18.625" style="2" customWidth="1"/>
    <col min="2" max="2" width="47.5" style="2" customWidth="1"/>
    <col min="3" max="3" width="29.875" style="391" customWidth="1"/>
    <col min="4" max="16384" width="9" style="2"/>
  </cols>
  <sheetData>
    <row r="1" spans="1:5" s="18" customFormat="1" ht="15" x14ac:dyDescent="0.2">
      <c r="A1" s="17" t="s">
        <v>120</v>
      </c>
      <c r="C1" s="389"/>
      <c r="D1" s="20"/>
      <c r="E1" s="20"/>
    </row>
    <row r="2" spans="1:5" s="18" customFormat="1" ht="15" x14ac:dyDescent="0.2">
      <c r="A2" s="329"/>
      <c r="C2" s="389"/>
      <c r="D2" s="20"/>
      <c r="E2" s="20"/>
    </row>
    <row r="3" spans="1:5" s="22" customFormat="1" ht="13.5" thickBot="1" x14ac:dyDescent="0.25">
      <c r="A3" s="26" t="s">
        <v>305</v>
      </c>
      <c r="C3" s="390"/>
    </row>
    <row r="4" spans="1:5" s="22" customFormat="1" ht="13.5" thickBot="1" x14ac:dyDescent="0.25">
      <c r="A4" s="26"/>
      <c r="C4" s="66" t="s">
        <v>189</v>
      </c>
    </row>
    <row r="5" spans="1:5" s="22" customFormat="1" ht="51.75" thickBot="1" x14ac:dyDescent="0.25">
      <c r="B5" s="168" t="s">
        <v>182</v>
      </c>
      <c r="C5" s="328" t="s">
        <v>267</v>
      </c>
    </row>
    <row r="6" spans="1:5" s="22" customFormat="1" x14ac:dyDescent="0.2">
      <c r="A6" s="453" t="s">
        <v>29</v>
      </c>
      <c r="B6" s="67" t="s">
        <v>165</v>
      </c>
      <c r="C6" s="234" t="s">
        <v>316</v>
      </c>
    </row>
    <row r="7" spans="1:5" s="22" customFormat="1" ht="12.75" customHeight="1" x14ac:dyDescent="0.2">
      <c r="A7" s="454"/>
      <c r="B7" s="68" t="s">
        <v>15</v>
      </c>
      <c r="C7" s="72">
        <v>80</v>
      </c>
    </row>
    <row r="8" spans="1:5" s="22" customFormat="1" ht="12.75" customHeight="1" x14ac:dyDescent="0.2">
      <c r="A8" s="454"/>
      <c r="B8" s="68" t="s">
        <v>312</v>
      </c>
      <c r="C8" s="72">
        <v>70</v>
      </c>
    </row>
    <row r="9" spans="1:5" s="22" customFormat="1" ht="12.75" customHeight="1" x14ac:dyDescent="0.2">
      <c r="A9" s="454"/>
      <c r="B9" s="68" t="s">
        <v>310</v>
      </c>
      <c r="C9" s="72">
        <v>58.51063829787234</v>
      </c>
    </row>
    <row r="10" spans="1:5" s="22" customFormat="1" ht="12.75" customHeight="1" x14ac:dyDescent="0.2">
      <c r="A10" s="454"/>
      <c r="B10" s="68" t="s">
        <v>164</v>
      </c>
      <c r="C10" s="72">
        <v>56.666666666666664</v>
      </c>
    </row>
    <row r="11" spans="1:5" s="22" customFormat="1" ht="12.75" customHeight="1" x14ac:dyDescent="0.2">
      <c r="A11" s="454"/>
      <c r="B11" s="68" t="s">
        <v>163</v>
      </c>
      <c r="C11" s="72">
        <v>53.846153846153847</v>
      </c>
    </row>
    <row r="12" spans="1:5" s="22" customFormat="1" ht="12.75" customHeight="1" x14ac:dyDescent="0.2">
      <c r="A12" s="454"/>
      <c r="B12" s="68" t="s">
        <v>348</v>
      </c>
      <c r="C12" s="72">
        <v>50</v>
      </c>
    </row>
    <row r="13" spans="1:5" s="22" customFormat="1" ht="12.75" customHeight="1" x14ac:dyDescent="0.2">
      <c r="A13" s="454"/>
      <c r="B13" s="68" t="s">
        <v>292</v>
      </c>
      <c r="C13" s="72" t="s">
        <v>316</v>
      </c>
    </row>
    <row r="14" spans="1:5" s="22" customFormat="1" ht="12.75" customHeight="1" x14ac:dyDescent="0.2">
      <c r="A14" s="454"/>
      <c r="B14" s="68" t="s">
        <v>347</v>
      </c>
      <c r="C14" s="72">
        <v>47.61904761904762</v>
      </c>
    </row>
    <row r="15" spans="1:5" s="22" customFormat="1" ht="12.75" customHeight="1" x14ac:dyDescent="0.2">
      <c r="A15" s="454"/>
      <c r="B15" s="68" t="s">
        <v>291</v>
      </c>
      <c r="C15" s="72">
        <v>46.666666666666664</v>
      </c>
    </row>
    <row r="16" spans="1:5" s="22" customFormat="1" ht="12.75" customHeight="1" x14ac:dyDescent="0.2">
      <c r="A16" s="454"/>
      <c r="B16" s="68" t="s">
        <v>311</v>
      </c>
      <c r="C16" s="72">
        <v>45.283018867924525</v>
      </c>
    </row>
    <row r="17" spans="1:3" s="22" customFormat="1" ht="12.75" customHeight="1" x14ac:dyDescent="0.2">
      <c r="A17" s="454"/>
      <c r="B17" s="68" t="s">
        <v>14</v>
      </c>
      <c r="C17" s="72">
        <v>42.424242424242422</v>
      </c>
    </row>
    <row r="18" spans="1:3" s="22" customFormat="1" ht="12.75" customHeight="1" x14ac:dyDescent="0.2">
      <c r="A18" s="454"/>
      <c r="B18" s="68" t="s">
        <v>296</v>
      </c>
      <c r="C18" s="72">
        <v>39.473684210526315</v>
      </c>
    </row>
    <row r="19" spans="1:3" s="22" customFormat="1" ht="12.75" customHeight="1" x14ac:dyDescent="0.2">
      <c r="A19" s="454"/>
      <c r="B19" s="68" t="s">
        <v>313</v>
      </c>
      <c r="C19" s="72">
        <v>36</v>
      </c>
    </row>
    <row r="20" spans="1:3" s="22" customFormat="1" ht="12.75" customHeight="1" x14ac:dyDescent="0.2">
      <c r="A20" s="454"/>
      <c r="B20" s="68" t="s">
        <v>8</v>
      </c>
      <c r="C20" s="72">
        <v>35.975609756097562</v>
      </c>
    </row>
    <row r="21" spans="1:3" s="22" customFormat="1" ht="12.75" customHeight="1" x14ac:dyDescent="0.2">
      <c r="A21" s="454"/>
      <c r="B21" s="68" t="s">
        <v>17</v>
      </c>
      <c r="C21" s="72">
        <v>35.714285714285715</v>
      </c>
    </row>
    <row r="22" spans="1:3" s="22" customFormat="1" ht="12.75" customHeight="1" x14ac:dyDescent="0.2">
      <c r="A22" s="454"/>
      <c r="B22" s="68" t="s">
        <v>3</v>
      </c>
      <c r="C22" s="72">
        <v>35.597592433361996</v>
      </c>
    </row>
    <row r="23" spans="1:3" s="22" customFormat="1" ht="12.75" customHeight="1" x14ac:dyDescent="0.2">
      <c r="A23" s="454"/>
      <c r="B23" s="68" t="s">
        <v>288</v>
      </c>
      <c r="C23" s="72">
        <v>34.567901234567898</v>
      </c>
    </row>
    <row r="24" spans="1:3" s="22" customFormat="1" ht="12.75" customHeight="1" x14ac:dyDescent="0.2">
      <c r="A24" s="454"/>
      <c r="B24" s="68" t="s">
        <v>289</v>
      </c>
      <c r="C24" s="72">
        <v>33.333333333333336</v>
      </c>
    </row>
    <row r="25" spans="1:3" s="22" customFormat="1" ht="12.75" customHeight="1" x14ac:dyDescent="0.2">
      <c r="A25" s="454"/>
      <c r="B25" s="68" t="s">
        <v>13</v>
      </c>
      <c r="C25" s="72">
        <v>32.432432432432435</v>
      </c>
    </row>
    <row r="26" spans="1:3" s="22" customFormat="1" ht="12.75" customHeight="1" x14ac:dyDescent="0.2">
      <c r="A26" s="454"/>
      <c r="B26" s="68" t="s">
        <v>1</v>
      </c>
      <c r="C26" s="72">
        <v>31.962025316455698</v>
      </c>
    </row>
    <row r="27" spans="1:3" s="22" customFormat="1" ht="12.75" customHeight="1" x14ac:dyDescent="0.2">
      <c r="A27" s="454"/>
      <c r="B27" s="68" t="s">
        <v>7</v>
      </c>
      <c r="C27" s="72">
        <v>31.818181818181817</v>
      </c>
    </row>
    <row r="28" spans="1:3" s="22" customFormat="1" ht="12.75" customHeight="1" x14ac:dyDescent="0.2">
      <c r="A28" s="454"/>
      <c r="B28" s="68" t="s">
        <v>297</v>
      </c>
      <c r="C28" s="72">
        <v>31.774626293599081</v>
      </c>
    </row>
    <row r="29" spans="1:3" s="22" customFormat="1" ht="12.75" customHeight="1" x14ac:dyDescent="0.2">
      <c r="A29" s="454"/>
      <c r="B29" s="68" t="s">
        <v>345</v>
      </c>
      <c r="C29" s="72">
        <v>31.506849315068493</v>
      </c>
    </row>
    <row r="30" spans="1:3" s="22" customFormat="1" ht="12.75" customHeight="1" x14ac:dyDescent="0.2">
      <c r="A30" s="454"/>
      <c r="B30" s="68" t="s">
        <v>5</v>
      </c>
      <c r="C30" s="72">
        <v>29.600886917960089</v>
      </c>
    </row>
    <row r="31" spans="1:3" s="22" customFormat="1" ht="12.75" customHeight="1" x14ac:dyDescent="0.2">
      <c r="A31" s="454"/>
      <c r="B31" s="68" t="s">
        <v>2</v>
      </c>
      <c r="C31" s="72">
        <v>29.383886255924171</v>
      </c>
    </row>
    <row r="32" spans="1:3" s="22" customFormat="1" ht="12.75" customHeight="1" x14ac:dyDescent="0.2">
      <c r="A32" s="454"/>
      <c r="B32" s="68" t="s">
        <v>9</v>
      </c>
      <c r="C32" s="72">
        <v>27.848101265822784</v>
      </c>
    </row>
    <row r="33" spans="1:3" ht="12.75" customHeight="1" x14ac:dyDescent="0.2">
      <c r="A33" s="454"/>
      <c r="B33" s="68" t="s">
        <v>12</v>
      </c>
      <c r="C33" s="72">
        <v>25.974025974025974</v>
      </c>
    </row>
    <row r="34" spans="1:3" ht="13.5" customHeight="1" x14ac:dyDescent="0.2">
      <c r="A34" s="454"/>
      <c r="B34" s="68" t="s">
        <v>16</v>
      </c>
      <c r="C34" s="72" t="s">
        <v>316</v>
      </c>
    </row>
    <row r="35" spans="1:3" ht="13.5" customHeight="1" x14ac:dyDescent="0.2">
      <c r="A35" s="454"/>
      <c r="B35" s="68" t="s">
        <v>290</v>
      </c>
      <c r="C35" s="72">
        <v>25</v>
      </c>
    </row>
    <row r="36" spans="1:3" ht="13.5" customHeight="1" x14ac:dyDescent="0.2">
      <c r="A36" s="454"/>
      <c r="B36" s="68" t="s">
        <v>315</v>
      </c>
      <c r="C36" s="72">
        <v>23.80952380952381</v>
      </c>
    </row>
    <row r="37" spans="1:3" x14ac:dyDescent="0.2">
      <c r="A37" s="454"/>
      <c r="B37" s="68" t="s">
        <v>10</v>
      </c>
      <c r="C37" s="72">
        <v>23.214285714285715</v>
      </c>
    </row>
    <row r="38" spans="1:3" x14ac:dyDescent="0.2">
      <c r="A38" s="454"/>
      <c r="B38" s="68" t="s">
        <v>346</v>
      </c>
      <c r="C38" s="72">
        <v>23.076923076923077</v>
      </c>
    </row>
    <row r="39" spans="1:3" ht="13.5" customHeight="1" x14ac:dyDescent="0.2">
      <c r="A39" s="454"/>
      <c r="B39" s="68" t="s">
        <v>314</v>
      </c>
      <c r="C39" s="72">
        <v>22.916666666666668</v>
      </c>
    </row>
    <row r="40" spans="1:3" ht="13.5" customHeight="1" thickBot="1" x14ac:dyDescent="0.25">
      <c r="A40" s="454"/>
      <c r="B40" s="68" t="s">
        <v>4</v>
      </c>
      <c r="C40" s="71" t="s">
        <v>316</v>
      </c>
    </row>
    <row r="41" spans="1:3" x14ac:dyDescent="0.2">
      <c r="A41" s="434" t="s">
        <v>30</v>
      </c>
      <c r="B41" s="67" t="s">
        <v>20</v>
      </c>
      <c r="C41" s="295">
        <v>28.260869565217391</v>
      </c>
    </row>
    <row r="42" spans="1:3" x14ac:dyDescent="0.2">
      <c r="A42" s="452"/>
      <c r="B42" s="68" t="s">
        <v>166</v>
      </c>
      <c r="C42" s="295">
        <v>24.358974358974358</v>
      </c>
    </row>
    <row r="43" spans="1:3" x14ac:dyDescent="0.2">
      <c r="A43" s="452"/>
      <c r="B43" s="68" t="s">
        <v>19</v>
      </c>
      <c r="C43" s="295">
        <v>22.736418511066397</v>
      </c>
    </row>
    <row r="44" spans="1:3" x14ac:dyDescent="0.2">
      <c r="A44" s="452"/>
      <c r="B44" s="68" t="s">
        <v>18</v>
      </c>
      <c r="C44" s="295">
        <v>17.416020671834627</v>
      </c>
    </row>
    <row r="45" spans="1:3" ht="13.5" thickBot="1" x14ac:dyDescent="0.25">
      <c r="A45" s="452"/>
      <c r="B45" s="3" t="s">
        <v>21</v>
      </c>
      <c r="C45" s="295">
        <v>15.384615384615385</v>
      </c>
    </row>
    <row r="46" spans="1:3" ht="15" thickBot="1" x14ac:dyDescent="0.25">
      <c r="A46" s="330" t="s">
        <v>167</v>
      </c>
      <c r="B46" s="226"/>
      <c r="C46" s="232">
        <v>33.069953645174884</v>
      </c>
    </row>
    <row r="47" spans="1:3" ht="15.75" thickBot="1" x14ac:dyDescent="0.3">
      <c r="A47" s="331" t="s">
        <v>168</v>
      </c>
      <c r="B47" s="227"/>
      <c r="C47" s="232">
        <v>19.700280986575084</v>
      </c>
    </row>
    <row r="48" spans="1:3" ht="13.5" thickBot="1" x14ac:dyDescent="0.25">
      <c r="A48" s="332" t="s">
        <v>185</v>
      </c>
      <c r="B48" s="64"/>
      <c r="C48" s="232">
        <v>29.696730996455297</v>
      </c>
    </row>
    <row r="49" spans="1:3" x14ac:dyDescent="0.2">
      <c r="B49" s="22"/>
    </row>
    <row r="50" spans="1:3" x14ac:dyDescent="0.2">
      <c r="A50" s="127" t="s">
        <v>471</v>
      </c>
    </row>
    <row r="51" spans="1:3" ht="14.25" x14ac:dyDescent="0.2">
      <c r="A51" s="326" t="s">
        <v>343</v>
      </c>
      <c r="B51" s="238"/>
      <c r="C51" s="392"/>
    </row>
    <row r="52" spans="1:3" x14ac:dyDescent="0.2">
      <c r="A52" s="13" t="s">
        <v>472</v>
      </c>
    </row>
  </sheetData>
  <sortState ref="B41:C45">
    <sortCondition descending="1" ref="C41:C45"/>
  </sortState>
  <mergeCells count="2">
    <mergeCell ref="A41:A45"/>
    <mergeCell ref="A6:A40"/>
  </mergeCells>
  <hyperlinks>
    <hyperlink ref="A1" location="Sommaire!A1" display="Retour au sommaire"/>
  </hyperlinks>
  <pageMargins left="0.75" right="0.75" top="1" bottom="1" header="0.5" footer="0.5"/>
  <pageSetup paperSize="9"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5" zoomScaleNormal="85" workbookViewId="0"/>
  </sheetViews>
  <sheetFormatPr baseColWidth="10" defaultColWidth="9" defaultRowHeight="12.75" x14ac:dyDescent="0.2"/>
  <cols>
    <col min="1" max="1" width="12.625" style="2" customWidth="1"/>
    <col min="2" max="2" width="12.375" style="2" customWidth="1"/>
    <col min="3" max="4" width="12.875" style="2" customWidth="1"/>
    <col min="5" max="5" width="13.5" style="2" bestFit="1" customWidth="1"/>
    <col min="6" max="16384" width="9" style="2"/>
  </cols>
  <sheetData>
    <row r="1" spans="1:5" s="18" customFormat="1" ht="15" x14ac:dyDescent="0.2">
      <c r="A1" s="17" t="s">
        <v>120</v>
      </c>
      <c r="C1" s="19"/>
      <c r="D1" s="20"/>
      <c r="E1" s="20"/>
    </row>
    <row r="2" spans="1:5" s="18" customFormat="1" ht="15" x14ac:dyDescent="0.2">
      <c r="C2" s="19"/>
      <c r="D2" s="20"/>
      <c r="E2" s="20"/>
    </row>
    <row r="3" spans="1:5" s="22" customFormat="1" ht="13.5" thickBot="1" x14ac:dyDescent="0.25">
      <c r="A3" s="26" t="s">
        <v>209</v>
      </c>
    </row>
    <row r="4" spans="1:5" s="22" customFormat="1" ht="13.5" thickBot="1" x14ac:dyDescent="0.25">
      <c r="C4" s="335" t="s">
        <v>11</v>
      </c>
      <c r="D4" s="336" t="s">
        <v>41</v>
      </c>
      <c r="E4" s="134" t="s">
        <v>197</v>
      </c>
    </row>
    <row r="5" spans="1:5" s="22" customFormat="1" x14ac:dyDescent="0.2">
      <c r="A5" s="446" t="s">
        <v>33</v>
      </c>
      <c r="B5" s="67" t="s">
        <v>202</v>
      </c>
      <c r="C5" s="107">
        <v>6.0861423220973787</v>
      </c>
      <c r="D5" s="108">
        <v>1.7488411293721029</v>
      </c>
      <c r="E5" s="333">
        <v>2.8434152488972906</v>
      </c>
    </row>
    <row r="6" spans="1:5" s="22" customFormat="1" x14ac:dyDescent="0.2">
      <c r="A6" s="455"/>
      <c r="B6" s="68" t="s">
        <v>203</v>
      </c>
      <c r="C6" s="109">
        <v>93.913857677902627</v>
      </c>
      <c r="D6" s="110">
        <v>98.251158870627904</v>
      </c>
      <c r="E6" s="334">
        <v>97.156584751102713</v>
      </c>
    </row>
    <row r="7" spans="1:5" s="22" customFormat="1" ht="13.5" thickBot="1" x14ac:dyDescent="0.25">
      <c r="A7" s="456"/>
      <c r="B7" s="73" t="s">
        <v>32</v>
      </c>
      <c r="C7" s="124">
        <v>100</v>
      </c>
      <c r="D7" s="113">
        <v>100</v>
      </c>
      <c r="E7" s="258">
        <v>100</v>
      </c>
    </row>
    <row r="8" spans="1:5" s="22" customFormat="1" x14ac:dyDescent="0.2">
      <c r="A8" s="127" t="s">
        <v>471</v>
      </c>
    </row>
    <row r="9" spans="1:5" s="22" customFormat="1" ht="14.25" x14ac:dyDescent="0.2">
      <c r="A9" s="337" t="s">
        <v>343</v>
      </c>
      <c r="B9" s="338"/>
      <c r="C9" s="338"/>
      <c r="D9" s="338"/>
      <c r="E9" s="338"/>
    </row>
    <row r="10" spans="1:5" s="22" customFormat="1" x14ac:dyDescent="0.2">
      <c r="A10" s="40" t="s">
        <v>473</v>
      </c>
    </row>
    <row r="11" spans="1:5" s="22" customFormat="1" x14ac:dyDescent="0.2"/>
    <row r="12" spans="1:5" s="22" customFormat="1" x14ac:dyDescent="0.2"/>
    <row r="13" spans="1:5" s="22" customFormat="1" x14ac:dyDescent="0.2"/>
    <row r="14" spans="1:5" s="22" customFormat="1" x14ac:dyDescent="0.2"/>
    <row r="15" spans="1:5" s="22" customFormat="1" x14ac:dyDescent="0.2"/>
    <row r="16" spans="1:5" s="22" customFormat="1" x14ac:dyDescent="0.2"/>
    <row r="17" s="22" customFormat="1" x14ac:dyDescent="0.2"/>
    <row r="18" s="22" customFormat="1" x14ac:dyDescent="0.2"/>
    <row r="19" s="22" customFormat="1" x14ac:dyDescent="0.2"/>
    <row r="20" s="22" customFormat="1" x14ac:dyDescent="0.2"/>
    <row r="21" s="22" customFormat="1" x14ac:dyDescent="0.2"/>
    <row r="22" s="22" customFormat="1" x14ac:dyDescent="0.2"/>
    <row r="23" s="22" customFormat="1" x14ac:dyDescent="0.2"/>
    <row r="24" s="22" customFormat="1" x14ac:dyDescent="0.2"/>
    <row r="25" s="22" customFormat="1" x14ac:dyDescent="0.2"/>
    <row r="26" s="22" customFormat="1" x14ac:dyDescent="0.2"/>
    <row r="27" s="22" customFormat="1" x14ac:dyDescent="0.2"/>
    <row r="28" s="22" customFormat="1" x14ac:dyDescent="0.2"/>
  </sheetData>
  <mergeCells count="1">
    <mergeCell ref="A5:A7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5" zoomScaleNormal="85" workbookViewId="0"/>
  </sheetViews>
  <sheetFormatPr baseColWidth="10" defaultColWidth="9" defaultRowHeight="12.75" x14ac:dyDescent="0.2"/>
  <cols>
    <col min="1" max="1" width="12.625" style="2" customWidth="1"/>
    <col min="2" max="2" width="17.875" style="2" customWidth="1"/>
    <col min="3" max="4" width="12.875" style="2" customWidth="1"/>
    <col min="5" max="5" width="13.5" style="2" bestFit="1" customWidth="1"/>
    <col min="6" max="16384" width="9" style="2"/>
  </cols>
  <sheetData>
    <row r="1" spans="1:5" s="18" customFormat="1" ht="15" x14ac:dyDescent="0.2">
      <c r="A1" s="17" t="s">
        <v>120</v>
      </c>
      <c r="C1" s="19"/>
      <c r="D1" s="20"/>
      <c r="E1" s="20"/>
    </row>
    <row r="2" spans="1:5" s="18" customFormat="1" ht="15" x14ac:dyDescent="0.2">
      <c r="C2" s="19"/>
      <c r="D2" s="20"/>
      <c r="E2" s="20"/>
    </row>
    <row r="3" spans="1:5" s="22" customFormat="1" ht="13.5" thickBot="1" x14ac:dyDescent="0.25">
      <c r="A3" s="26" t="s">
        <v>268</v>
      </c>
    </row>
    <row r="4" spans="1:5" s="22" customFormat="1" ht="13.5" thickBot="1" x14ac:dyDescent="0.25">
      <c r="C4" s="169" t="s">
        <v>11</v>
      </c>
      <c r="D4" s="170" t="s">
        <v>41</v>
      </c>
      <c r="E4" s="171" t="s">
        <v>197</v>
      </c>
    </row>
    <row r="5" spans="1:5" s="22" customFormat="1" x14ac:dyDescent="0.2">
      <c r="A5" s="446" t="s">
        <v>210</v>
      </c>
      <c r="B5" s="59" t="s">
        <v>211</v>
      </c>
      <c r="C5" s="104">
        <v>759</v>
      </c>
      <c r="D5" s="105">
        <v>3852</v>
      </c>
      <c r="E5" s="105">
        <v>4611</v>
      </c>
    </row>
    <row r="6" spans="1:5" s="22" customFormat="1" x14ac:dyDescent="0.2">
      <c r="A6" s="455"/>
      <c r="B6" s="3" t="s">
        <v>212</v>
      </c>
      <c r="C6" s="106">
        <v>2445</v>
      </c>
      <c r="D6" s="44">
        <v>5640</v>
      </c>
      <c r="E6" s="44">
        <v>8085</v>
      </c>
    </row>
    <row r="7" spans="1:5" s="22" customFormat="1" ht="13.5" thickBot="1" x14ac:dyDescent="0.25">
      <c r="A7" s="456"/>
      <c r="B7" s="62" t="s">
        <v>169</v>
      </c>
      <c r="C7" s="106">
        <v>3204</v>
      </c>
      <c r="D7" s="44">
        <v>9492</v>
      </c>
      <c r="E7" s="135">
        <v>12696</v>
      </c>
    </row>
    <row r="8" spans="1:5" s="22" customFormat="1" ht="14.25" customHeight="1" x14ac:dyDescent="0.2">
      <c r="A8" s="446" t="s">
        <v>33</v>
      </c>
      <c r="B8" s="59" t="s">
        <v>213</v>
      </c>
      <c r="C8" s="107">
        <f>100*C5/C$7</f>
        <v>23.689138576779026</v>
      </c>
      <c r="D8" s="108">
        <f t="shared" ref="D8:E8" si="0">100*D5/D$7</f>
        <v>40.581542351453855</v>
      </c>
      <c r="E8" s="108">
        <f t="shared" si="0"/>
        <v>36.31852551984877</v>
      </c>
    </row>
    <row r="9" spans="1:5" s="22" customFormat="1" ht="14.25" customHeight="1" x14ac:dyDescent="0.2">
      <c r="A9" s="455"/>
      <c r="B9" s="3" t="s">
        <v>214</v>
      </c>
      <c r="C9" s="109">
        <f t="shared" ref="C9:E10" si="1">100*C6/C$7</f>
        <v>76.31086142322097</v>
      </c>
      <c r="D9" s="110">
        <f t="shared" si="1"/>
        <v>59.418457648546145</v>
      </c>
      <c r="E9" s="110">
        <f t="shared" si="1"/>
        <v>63.68147448015123</v>
      </c>
    </row>
    <row r="10" spans="1:5" s="22" customFormat="1" ht="14.25" customHeight="1" thickBot="1" x14ac:dyDescent="0.25">
      <c r="A10" s="456"/>
      <c r="B10" s="62" t="s">
        <v>169</v>
      </c>
      <c r="C10" s="124">
        <f t="shared" si="1"/>
        <v>100</v>
      </c>
      <c r="D10" s="113">
        <f t="shared" si="1"/>
        <v>100</v>
      </c>
      <c r="E10" s="325">
        <f t="shared" si="1"/>
        <v>100</v>
      </c>
    </row>
    <row r="11" spans="1:5" s="41" customFormat="1" x14ac:dyDescent="0.2">
      <c r="A11" s="127" t="s">
        <v>471</v>
      </c>
    </row>
    <row r="12" spans="1:5" s="41" customFormat="1" x14ac:dyDescent="0.2">
      <c r="A12" s="337" t="s">
        <v>343</v>
      </c>
      <c r="B12" s="278"/>
      <c r="C12" s="278"/>
      <c r="D12" s="278"/>
      <c r="E12" s="278"/>
    </row>
    <row r="13" spans="1:5" s="22" customFormat="1" x14ac:dyDescent="0.2">
      <c r="A13" s="40" t="s">
        <v>474</v>
      </c>
    </row>
    <row r="14" spans="1:5" s="22" customFormat="1" x14ac:dyDescent="0.2"/>
    <row r="15" spans="1:5" s="22" customFormat="1" x14ac:dyDescent="0.2"/>
    <row r="16" spans="1:5" s="22" customFormat="1" x14ac:dyDescent="0.2"/>
    <row r="17" s="22" customFormat="1" x14ac:dyDescent="0.2"/>
    <row r="18" s="22" customFormat="1" x14ac:dyDescent="0.2"/>
    <row r="19" s="22" customFormat="1" x14ac:dyDescent="0.2"/>
    <row r="20" s="22" customFormat="1" x14ac:dyDescent="0.2"/>
    <row r="21" s="22" customFormat="1" x14ac:dyDescent="0.2"/>
    <row r="22" s="22" customFormat="1" x14ac:dyDescent="0.2"/>
    <row r="23" s="22" customFormat="1" x14ac:dyDescent="0.2"/>
    <row r="24" s="22" customFormat="1" x14ac:dyDescent="0.2"/>
    <row r="25" s="22" customFormat="1" x14ac:dyDescent="0.2"/>
    <row r="26" s="22" customFormat="1" x14ac:dyDescent="0.2"/>
    <row r="27" s="22" customFormat="1" x14ac:dyDescent="0.2"/>
    <row r="28" s="22" customFormat="1" x14ac:dyDescent="0.2"/>
  </sheetData>
  <mergeCells count="2">
    <mergeCell ref="A5:A7"/>
    <mergeCell ref="A8:A10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85" zoomScaleNormal="85" workbookViewId="0"/>
  </sheetViews>
  <sheetFormatPr baseColWidth="10" defaultColWidth="9" defaultRowHeight="12.75" x14ac:dyDescent="0.2"/>
  <cols>
    <col min="1" max="1" width="11.625" style="2" customWidth="1"/>
    <col min="2" max="2" width="25.875" style="2" customWidth="1"/>
    <col min="3" max="4" width="12.875" style="2" customWidth="1"/>
    <col min="5" max="5" width="13.5" style="2" bestFit="1" customWidth="1"/>
    <col min="6" max="16384" width="9" style="2"/>
  </cols>
  <sheetData>
    <row r="1" spans="1:5" s="18" customFormat="1" ht="15" x14ac:dyDescent="0.2">
      <c r="A1" s="17" t="s">
        <v>120</v>
      </c>
      <c r="C1" s="19"/>
      <c r="D1" s="20"/>
      <c r="E1" s="20"/>
    </row>
    <row r="2" spans="1:5" s="18" customFormat="1" ht="15" x14ac:dyDescent="0.2">
      <c r="C2" s="19"/>
      <c r="D2" s="20"/>
      <c r="E2" s="20"/>
    </row>
    <row r="3" spans="1:5" s="22" customFormat="1" x14ac:dyDescent="0.2">
      <c r="A3" s="26" t="s">
        <v>269</v>
      </c>
    </row>
    <row r="4" spans="1:5" s="22" customFormat="1" ht="13.5" thickBot="1" x14ac:dyDescent="0.25">
      <c r="B4" s="22" t="s">
        <v>24</v>
      </c>
    </row>
    <row r="5" spans="1:5" s="22" customFormat="1" ht="13.5" thickBot="1" x14ac:dyDescent="0.25">
      <c r="B5" s="22" t="s">
        <v>24</v>
      </c>
      <c r="C5" s="169" t="s">
        <v>11</v>
      </c>
      <c r="D5" s="170" t="s">
        <v>41</v>
      </c>
      <c r="E5" s="171" t="s">
        <v>197</v>
      </c>
    </row>
    <row r="6" spans="1:5" s="22" customFormat="1" ht="26.25" thickBot="1" x14ac:dyDescent="0.25">
      <c r="A6" s="174"/>
      <c r="B6" s="172" t="s">
        <v>217</v>
      </c>
      <c r="C6" s="173">
        <v>61.697463200751642</v>
      </c>
      <c r="D6" s="260">
        <v>64.885657076615033</v>
      </c>
      <c r="E6" s="259">
        <v>64.082952215738842</v>
      </c>
    </row>
    <row r="7" spans="1:5" s="22" customFormat="1" x14ac:dyDescent="0.2">
      <c r="A7" s="446" t="s">
        <v>189</v>
      </c>
      <c r="B7" s="59" t="s">
        <v>86</v>
      </c>
      <c r="C7" s="74">
        <v>22.893401015228427</v>
      </c>
      <c r="D7" s="38">
        <v>17.947052135780414</v>
      </c>
      <c r="E7" s="38">
        <v>19.146056355358681</v>
      </c>
    </row>
    <row r="8" spans="1:5" s="22" customFormat="1" x14ac:dyDescent="0.2">
      <c r="A8" s="457"/>
      <c r="B8" s="3" t="s">
        <v>43</v>
      </c>
      <c r="C8" s="75">
        <v>13.908629441624365</v>
      </c>
      <c r="D8" s="24">
        <v>21.260354068539872</v>
      </c>
      <c r="E8" s="24">
        <v>19.478282268979942</v>
      </c>
    </row>
    <row r="9" spans="1:5" s="22" customFormat="1" x14ac:dyDescent="0.2">
      <c r="A9" s="457"/>
      <c r="B9" s="3" t="s">
        <v>44</v>
      </c>
      <c r="C9" s="75">
        <v>30.152284263959391</v>
      </c>
      <c r="D9" s="24">
        <v>30.550592821179144</v>
      </c>
      <c r="E9" s="24">
        <v>30.454042081949058</v>
      </c>
    </row>
    <row r="10" spans="1:5" s="22" customFormat="1" x14ac:dyDescent="0.2">
      <c r="A10" s="457"/>
      <c r="B10" s="3" t="s">
        <v>215</v>
      </c>
      <c r="C10" s="75">
        <v>29.949238578680202</v>
      </c>
      <c r="D10" s="24">
        <v>23.176871853175246</v>
      </c>
      <c r="E10" s="24">
        <v>24.818506213855052</v>
      </c>
    </row>
    <row r="11" spans="1:5" s="22" customFormat="1" ht="13.5" thickBot="1" x14ac:dyDescent="0.25">
      <c r="A11" s="458"/>
      <c r="B11" s="62" t="s">
        <v>216</v>
      </c>
      <c r="C11" s="99">
        <v>5.9898477157360404</v>
      </c>
      <c r="D11" s="39">
        <v>10.995614747441936</v>
      </c>
      <c r="E11" s="39">
        <v>9.7822074566260611</v>
      </c>
    </row>
    <row r="12" spans="1:5" s="22" customFormat="1" x14ac:dyDescent="0.2">
      <c r="A12" s="127" t="s">
        <v>471</v>
      </c>
      <c r="C12" s="23"/>
      <c r="D12" s="23"/>
    </row>
    <row r="13" spans="1:5" s="22" customFormat="1" ht="14.25" x14ac:dyDescent="0.2">
      <c r="A13" s="337" t="s">
        <v>343</v>
      </c>
      <c r="B13" s="339"/>
      <c r="C13" s="339"/>
      <c r="D13" s="339"/>
      <c r="E13" s="339"/>
    </row>
    <row r="14" spans="1:5" s="22" customFormat="1" x14ac:dyDescent="0.2">
      <c r="A14" s="40" t="s">
        <v>475</v>
      </c>
    </row>
    <row r="15" spans="1:5" s="22" customFormat="1" x14ac:dyDescent="0.2">
      <c r="A15" s="41" t="s">
        <v>504</v>
      </c>
    </row>
    <row r="16" spans="1:5" s="22" customFormat="1" x14ac:dyDescent="0.2"/>
  </sheetData>
  <mergeCells count="1">
    <mergeCell ref="A7:A11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85" zoomScaleNormal="85" workbookViewId="0"/>
  </sheetViews>
  <sheetFormatPr baseColWidth="10" defaultColWidth="9" defaultRowHeight="12.75" x14ac:dyDescent="0.2"/>
  <cols>
    <col min="1" max="1" width="13.125" style="2" customWidth="1"/>
    <col min="2" max="2" width="29.875" style="2" customWidth="1"/>
    <col min="3" max="4" width="12.875" style="2" customWidth="1"/>
    <col min="5" max="5" width="14.5" style="2" bestFit="1" customWidth="1"/>
    <col min="6" max="16384" width="9" style="2"/>
  </cols>
  <sheetData>
    <row r="1" spans="1:5" s="18" customFormat="1" ht="15" x14ac:dyDescent="0.2">
      <c r="A1" s="17" t="s">
        <v>120</v>
      </c>
      <c r="C1" s="19"/>
      <c r="D1" s="20"/>
      <c r="E1" s="20"/>
    </row>
    <row r="2" spans="1:5" s="18" customFormat="1" ht="15" x14ac:dyDescent="0.2">
      <c r="C2" s="19"/>
      <c r="D2" s="20"/>
      <c r="E2" s="20"/>
    </row>
    <row r="3" spans="1:5" s="22" customFormat="1" ht="13.5" thickBot="1" x14ac:dyDescent="0.25">
      <c r="A3" s="26" t="s">
        <v>218</v>
      </c>
    </row>
    <row r="4" spans="1:5" s="22" customFormat="1" ht="13.5" thickBot="1" x14ac:dyDescent="0.25">
      <c r="B4" s="64" t="s">
        <v>78</v>
      </c>
      <c r="C4" s="355" t="s">
        <v>11</v>
      </c>
      <c r="D4" s="123" t="s">
        <v>41</v>
      </c>
      <c r="E4" s="176" t="s">
        <v>197</v>
      </c>
    </row>
    <row r="5" spans="1:5" s="22" customFormat="1" x14ac:dyDescent="0.2">
      <c r="A5" s="52" t="s">
        <v>33</v>
      </c>
      <c r="B5" s="67" t="s">
        <v>219</v>
      </c>
      <c r="C5" s="342">
        <v>3.9637952559300875</v>
      </c>
      <c r="D5" s="38">
        <v>9.3657817109144545</v>
      </c>
      <c r="E5" s="343">
        <v>8.0025204788909896</v>
      </c>
    </row>
    <row r="6" spans="1:5" s="22" customFormat="1" x14ac:dyDescent="0.2">
      <c r="A6" s="54"/>
      <c r="B6" s="68" t="s">
        <v>38</v>
      </c>
      <c r="C6" s="177">
        <v>10.299625468164795</v>
      </c>
      <c r="D6" s="24">
        <v>10.872313527180784</v>
      </c>
      <c r="E6" s="61">
        <v>10.727788279773156</v>
      </c>
    </row>
    <row r="7" spans="1:5" s="22" customFormat="1" x14ac:dyDescent="0.2">
      <c r="A7" s="54"/>
      <c r="B7" s="68" t="s">
        <v>220</v>
      </c>
      <c r="C7" s="177">
        <v>82.990012484394512</v>
      </c>
      <c r="D7" s="24">
        <v>76.337968815844917</v>
      </c>
      <c r="E7" s="61">
        <v>78.016698172652809</v>
      </c>
    </row>
    <row r="8" spans="1:5" s="22" customFormat="1" x14ac:dyDescent="0.2">
      <c r="A8" s="54"/>
      <c r="B8" s="68" t="s">
        <v>221</v>
      </c>
      <c r="C8" s="261">
        <f>100-C5-C6-C7-C9</f>
        <v>0.18726591760298694</v>
      </c>
      <c r="D8" s="35">
        <f t="shared" ref="D8:E8" si="0">100-D5-D6-D7-D9</f>
        <v>0.8217446270543638</v>
      </c>
      <c r="E8" s="72">
        <f t="shared" si="0"/>
        <v>0.66162570888469219</v>
      </c>
    </row>
    <row r="9" spans="1:5" s="22" customFormat="1" ht="13.5" thickBot="1" x14ac:dyDescent="0.25">
      <c r="A9" s="53"/>
      <c r="B9" s="73" t="s">
        <v>40</v>
      </c>
      <c r="C9" s="178">
        <v>2.5593008739076155</v>
      </c>
      <c r="D9" s="39">
        <v>2.6021913190054784</v>
      </c>
      <c r="E9" s="63">
        <v>2.5913673597983617</v>
      </c>
    </row>
    <row r="10" spans="1:5" s="22" customFormat="1" x14ac:dyDescent="0.2">
      <c r="A10" s="341" t="s">
        <v>471</v>
      </c>
      <c r="B10" s="41"/>
      <c r="C10" s="41"/>
      <c r="D10" s="41"/>
      <c r="E10" s="41"/>
    </row>
    <row r="11" spans="1:5" s="22" customFormat="1" ht="14.25" x14ac:dyDescent="0.2">
      <c r="A11" s="341" t="s">
        <v>343</v>
      </c>
      <c r="B11" s="340"/>
      <c r="C11" s="340"/>
      <c r="D11" s="340"/>
      <c r="E11" s="340"/>
    </row>
    <row r="12" spans="1:5" s="22" customFormat="1" x14ac:dyDescent="0.2">
      <c r="A12" s="40" t="s">
        <v>484</v>
      </c>
    </row>
    <row r="13" spans="1:5" s="22" customFormat="1" x14ac:dyDescent="0.2"/>
    <row r="14" spans="1:5" s="22" customFormat="1" x14ac:dyDescent="0.2"/>
    <row r="15" spans="1:5" s="22" customFormat="1" x14ac:dyDescent="0.2"/>
    <row r="16" spans="1:5" s="22" customFormat="1" x14ac:dyDescent="0.2"/>
    <row r="17" s="22" customFormat="1" x14ac:dyDescent="0.2"/>
    <row r="18" s="22" customFormat="1" x14ac:dyDescent="0.2"/>
    <row r="19" s="22" customFormat="1" x14ac:dyDescent="0.2"/>
    <row r="20" s="22" customFormat="1" x14ac:dyDescent="0.2"/>
    <row r="21" s="22" customFormat="1" x14ac:dyDescent="0.2"/>
    <row r="22" s="22" customFormat="1" x14ac:dyDescent="0.2"/>
    <row r="23" s="22" customFormat="1" x14ac:dyDescent="0.2"/>
    <row r="24" s="22" customFormat="1" x14ac:dyDescent="0.2"/>
    <row r="25" s="22" customFormat="1" x14ac:dyDescent="0.2"/>
    <row r="26" s="22" customFormat="1" x14ac:dyDescent="0.2"/>
    <row r="27" s="22" customFormat="1" x14ac:dyDescent="0.2"/>
    <row r="28" s="22" customFormat="1" x14ac:dyDescent="0.2"/>
    <row r="29" s="22" customFormat="1" x14ac:dyDescent="0.2"/>
  </sheetData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85" zoomScaleNormal="85" workbookViewId="0"/>
  </sheetViews>
  <sheetFormatPr baseColWidth="10" defaultColWidth="9" defaultRowHeight="12.75" x14ac:dyDescent="0.2"/>
  <cols>
    <col min="1" max="1" width="9" style="2"/>
    <col min="2" max="2" width="27.875" style="2" customWidth="1"/>
    <col min="3" max="5" width="14.5" style="2" customWidth="1"/>
    <col min="6" max="16384" width="9" style="2"/>
  </cols>
  <sheetData>
    <row r="1" spans="1:5" s="18" customFormat="1" ht="15" x14ac:dyDescent="0.2">
      <c r="A1" s="17" t="s">
        <v>120</v>
      </c>
      <c r="C1" s="19"/>
      <c r="D1" s="20"/>
      <c r="E1" s="20"/>
    </row>
    <row r="2" spans="1:5" s="18" customFormat="1" ht="15" x14ac:dyDescent="0.2">
      <c r="C2" s="19"/>
      <c r="D2" s="20"/>
      <c r="E2" s="20"/>
    </row>
    <row r="3" spans="1:5" s="22" customFormat="1" ht="13.5" thickBot="1" x14ac:dyDescent="0.25">
      <c r="A3" s="26" t="s">
        <v>225</v>
      </c>
    </row>
    <row r="4" spans="1:5" s="22" customFormat="1" ht="13.5" thickBot="1" x14ac:dyDescent="0.25">
      <c r="B4" s="64" t="s">
        <v>78</v>
      </c>
      <c r="C4" s="351" t="s">
        <v>11</v>
      </c>
      <c r="D4" s="123" t="s">
        <v>41</v>
      </c>
      <c r="E4" s="176" t="s">
        <v>197</v>
      </c>
    </row>
    <row r="5" spans="1:5" s="22" customFormat="1" x14ac:dyDescent="0.2">
      <c r="A5" s="440" t="s">
        <v>33</v>
      </c>
      <c r="B5" s="52" t="s">
        <v>223</v>
      </c>
      <c r="C5" s="74">
        <v>3.2147315855181025</v>
      </c>
      <c r="D5" s="38">
        <v>12.347239780868099</v>
      </c>
      <c r="E5" s="38">
        <v>10.042533081285445</v>
      </c>
    </row>
    <row r="6" spans="1:5" s="22" customFormat="1" x14ac:dyDescent="0.2">
      <c r="A6" s="441"/>
      <c r="B6" s="54" t="s">
        <v>222</v>
      </c>
      <c r="C6" s="75">
        <v>75.436953807740323</v>
      </c>
      <c r="D6" s="24">
        <v>47.260851243152125</v>
      </c>
      <c r="E6" s="24">
        <v>54.371455576559548</v>
      </c>
    </row>
    <row r="7" spans="1:5" s="22" customFormat="1" x14ac:dyDescent="0.2">
      <c r="A7" s="441"/>
      <c r="B7" s="54" t="s">
        <v>224</v>
      </c>
      <c r="C7" s="75">
        <v>4.3383270911360796</v>
      </c>
      <c r="D7" s="24">
        <v>16.729877791824695</v>
      </c>
      <c r="E7" s="24">
        <v>13.602709514807813</v>
      </c>
    </row>
    <row r="8" spans="1:5" s="22" customFormat="1" x14ac:dyDescent="0.2">
      <c r="A8" s="441"/>
      <c r="B8" s="54" t="s">
        <v>221</v>
      </c>
      <c r="C8" s="103">
        <v>0.18726591760298694</v>
      </c>
      <c r="D8" s="35">
        <v>0.8217446270543638</v>
      </c>
      <c r="E8" s="35">
        <v>0.66162570888469219</v>
      </c>
    </row>
    <row r="9" spans="1:5" s="22" customFormat="1" x14ac:dyDescent="0.2">
      <c r="A9" s="441"/>
      <c r="B9" s="54" t="s">
        <v>38</v>
      </c>
      <c r="C9" s="75">
        <v>10.299625468164795</v>
      </c>
      <c r="D9" s="24">
        <v>10.872313527180784</v>
      </c>
      <c r="E9" s="24">
        <v>10.727788279773156</v>
      </c>
    </row>
    <row r="10" spans="1:5" s="22" customFormat="1" x14ac:dyDescent="0.2">
      <c r="A10" s="441"/>
      <c r="B10" s="54" t="s">
        <v>219</v>
      </c>
      <c r="C10" s="75">
        <v>3.9637952559300875</v>
      </c>
      <c r="D10" s="24">
        <v>9.3657817109144545</v>
      </c>
      <c r="E10" s="24">
        <v>8.0025204788909896</v>
      </c>
    </row>
    <row r="11" spans="1:5" s="22" customFormat="1" ht="13.5" thickBot="1" x14ac:dyDescent="0.25">
      <c r="A11" s="441"/>
      <c r="B11" s="54" t="s">
        <v>40</v>
      </c>
      <c r="C11" s="99">
        <v>2.5593008739076155</v>
      </c>
      <c r="D11" s="39">
        <v>2.6021913190054784</v>
      </c>
      <c r="E11" s="39">
        <v>2.5913673597983617</v>
      </c>
    </row>
    <row r="12" spans="1:5" s="22" customFormat="1" ht="13.5" thickBot="1" x14ac:dyDescent="0.25">
      <c r="A12" s="442"/>
      <c r="B12" s="64" t="s">
        <v>32</v>
      </c>
      <c r="C12" s="346">
        <v>100</v>
      </c>
      <c r="D12" s="347">
        <v>100</v>
      </c>
      <c r="E12" s="344">
        <v>100</v>
      </c>
    </row>
    <row r="13" spans="1:5" s="22" customFormat="1" x14ac:dyDescent="0.2">
      <c r="A13" s="341" t="s">
        <v>471</v>
      </c>
      <c r="B13" s="254"/>
      <c r="C13" s="345"/>
      <c r="D13" s="254"/>
      <c r="E13" s="254"/>
    </row>
    <row r="14" spans="1:5" s="22" customFormat="1" ht="14.25" x14ac:dyDescent="0.2">
      <c r="A14" s="341" t="s">
        <v>343</v>
      </c>
      <c r="B14" s="340"/>
      <c r="C14" s="340"/>
      <c r="D14" s="340"/>
      <c r="E14" s="340"/>
    </row>
    <row r="15" spans="1:5" s="22" customFormat="1" x14ac:dyDescent="0.2">
      <c r="A15" s="40" t="s">
        <v>477</v>
      </c>
    </row>
    <row r="16" spans="1:5" s="22" customFormat="1" x14ac:dyDescent="0.2"/>
    <row r="17" s="22" customFormat="1" x14ac:dyDescent="0.2"/>
    <row r="18" s="22" customFormat="1" x14ac:dyDescent="0.2"/>
    <row r="19" s="22" customFormat="1" x14ac:dyDescent="0.2"/>
    <row r="20" s="22" customFormat="1" x14ac:dyDescent="0.2"/>
    <row r="21" s="22" customFormat="1" x14ac:dyDescent="0.2"/>
    <row r="22" s="22" customFormat="1" x14ac:dyDescent="0.2"/>
    <row r="23" s="22" customFormat="1" x14ac:dyDescent="0.2"/>
    <row r="24" s="22" customFormat="1" x14ac:dyDescent="0.2"/>
    <row r="25" s="22" customFormat="1" x14ac:dyDescent="0.2"/>
    <row r="26" s="22" customFormat="1" x14ac:dyDescent="0.2"/>
    <row r="27" s="22" customFormat="1" x14ac:dyDescent="0.2"/>
    <row r="28" s="22" customFormat="1" x14ac:dyDescent="0.2"/>
    <row r="29" s="22" customFormat="1" x14ac:dyDescent="0.2"/>
  </sheetData>
  <mergeCells count="1">
    <mergeCell ref="A5:A12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85" zoomScaleNormal="85" workbookViewId="0"/>
  </sheetViews>
  <sheetFormatPr baseColWidth="10" defaultColWidth="9" defaultRowHeight="12.75" x14ac:dyDescent="0.2"/>
  <cols>
    <col min="1" max="1" width="15.375" style="2" customWidth="1"/>
    <col min="2" max="2" width="27.375" style="2" bestFit="1" customWidth="1"/>
    <col min="3" max="5" width="15.625" style="2" customWidth="1"/>
    <col min="6" max="6" width="15.625" style="14" customWidth="1"/>
    <col min="7" max="7" width="18.375" style="14" customWidth="1"/>
    <col min="8" max="16384" width="9" style="2"/>
  </cols>
  <sheetData>
    <row r="1" spans="1:7" s="18" customFormat="1" ht="15" x14ac:dyDescent="0.2">
      <c r="A1" s="17" t="s">
        <v>120</v>
      </c>
      <c r="C1" s="19"/>
      <c r="D1" s="20"/>
      <c r="E1" s="20"/>
    </row>
    <row r="2" spans="1:7" s="18" customFormat="1" ht="15" x14ac:dyDescent="0.2">
      <c r="C2" s="19"/>
      <c r="D2" s="20"/>
      <c r="E2" s="20"/>
    </row>
    <row r="3" spans="1:7" s="22" customFormat="1" x14ac:dyDescent="0.2">
      <c r="A3" s="26" t="s">
        <v>270</v>
      </c>
      <c r="F3" s="23"/>
      <c r="G3" s="23"/>
    </row>
    <row r="4" spans="1:7" s="22" customFormat="1" ht="13.5" thickBot="1" x14ac:dyDescent="0.25">
      <c r="A4" s="26" t="s">
        <v>59</v>
      </c>
      <c r="F4" s="23"/>
      <c r="G4" s="23"/>
    </row>
    <row r="5" spans="1:7" s="22" customFormat="1" ht="15" thickBot="1" x14ac:dyDescent="0.25">
      <c r="A5" s="26"/>
      <c r="C5" s="459" t="s">
        <v>189</v>
      </c>
      <c r="D5" s="450"/>
      <c r="E5" s="450"/>
      <c r="F5" s="451"/>
      <c r="G5" s="23"/>
    </row>
    <row r="6" spans="1:7" s="22" customFormat="1" ht="39" thickBot="1" x14ac:dyDescent="0.25">
      <c r="A6" s="98"/>
      <c r="B6" s="150" t="s">
        <v>45</v>
      </c>
      <c r="C6" s="148" t="s">
        <v>226</v>
      </c>
      <c r="D6" s="149" t="s">
        <v>222</v>
      </c>
      <c r="E6" s="152" t="s">
        <v>230</v>
      </c>
      <c r="F6" s="152" t="s">
        <v>174</v>
      </c>
    </row>
    <row r="7" spans="1:7" s="22" customFormat="1" x14ac:dyDescent="0.2">
      <c r="A7" s="446" t="s">
        <v>11</v>
      </c>
      <c r="B7" s="52" t="s">
        <v>27</v>
      </c>
      <c r="C7" s="387" t="s">
        <v>316</v>
      </c>
      <c r="D7" s="31">
        <v>90.024834437086099</v>
      </c>
      <c r="E7" s="38">
        <v>28.057553956834532</v>
      </c>
      <c r="F7" s="38">
        <v>85.966892400300978</v>
      </c>
    </row>
    <row r="8" spans="1:7" s="22" customFormat="1" x14ac:dyDescent="0.2">
      <c r="A8" s="455"/>
      <c r="B8" s="54" t="s">
        <v>25</v>
      </c>
      <c r="C8" s="103" t="s">
        <v>316</v>
      </c>
      <c r="D8" s="34">
        <v>9.9751655629139009</v>
      </c>
      <c r="E8" s="24">
        <v>71.942446043165461</v>
      </c>
      <c r="F8" s="24">
        <v>14.033107599699022</v>
      </c>
    </row>
    <row r="9" spans="1:7" s="22" customFormat="1" x14ac:dyDescent="0.2">
      <c r="A9" s="455"/>
      <c r="B9" s="54" t="s">
        <v>227</v>
      </c>
      <c r="C9" s="103" t="s">
        <v>316</v>
      </c>
      <c r="D9" s="34">
        <v>26.556016597510375</v>
      </c>
      <c r="E9" s="24">
        <v>29</v>
      </c>
      <c r="F9" s="24">
        <v>28.954423592493299</v>
      </c>
    </row>
    <row r="10" spans="1:7" s="22" customFormat="1" x14ac:dyDescent="0.2">
      <c r="A10" s="455"/>
      <c r="B10" s="54" t="s">
        <v>228</v>
      </c>
      <c r="C10" s="103" t="s">
        <v>316</v>
      </c>
      <c r="D10" s="34">
        <v>51.867219917012449</v>
      </c>
      <c r="E10" s="24">
        <v>49</v>
      </c>
      <c r="F10" s="24">
        <v>49.865951742627345</v>
      </c>
    </row>
    <row r="11" spans="1:7" s="22" customFormat="1" ht="13.5" thickBot="1" x14ac:dyDescent="0.25">
      <c r="A11" s="456"/>
      <c r="B11" s="53" t="s">
        <v>229</v>
      </c>
      <c r="C11" s="388" t="s">
        <v>316</v>
      </c>
      <c r="D11" s="100">
        <v>21.57676348547718</v>
      </c>
      <c r="E11" s="39">
        <v>22</v>
      </c>
      <c r="F11" s="39">
        <v>21.179624664879356</v>
      </c>
    </row>
    <row r="12" spans="1:7" s="22" customFormat="1" x14ac:dyDescent="0.2">
      <c r="A12" s="446" t="s">
        <v>41</v>
      </c>
      <c r="B12" s="52" t="s">
        <v>27</v>
      </c>
      <c r="C12" s="101">
        <v>74.488054607508531</v>
      </c>
      <c r="D12" s="102">
        <v>81.854658938921091</v>
      </c>
      <c r="E12" s="95">
        <v>29.78589420654912</v>
      </c>
      <c r="F12" s="95">
        <v>69.252001104057413</v>
      </c>
    </row>
    <row r="13" spans="1:7" s="22" customFormat="1" x14ac:dyDescent="0.2">
      <c r="A13" s="455"/>
      <c r="B13" s="54" t="s">
        <v>25</v>
      </c>
      <c r="C13" s="75">
        <v>25.511945392491469</v>
      </c>
      <c r="D13" s="34">
        <v>18.145341061078909</v>
      </c>
      <c r="E13" s="24">
        <v>70.214105793450884</v>
      </c>
      <c r="F13" s="24">
        <v>30.747998895942587</v>
      </c>
    </row>
    <row r="14" spans="1:7" s="22" customFormat="1" x14ac:dyDescent="0.2">
      <c r="A14" s="455"/>
      <c r="B14" s="54" t="s">
        <v>227</v>
      </c>
      <c r="C14" s="75">
        <v>19.933554817275748</v>
      </c>
      <c r="D14" s="34">
        <v>23.88419782870929</v>
      </c>
      <c r="E14" s="24">
        <v>11.989342806394315</v>
      </c>
      <c r="F14" s="24">
        <v>17.420212765957448</v>
      </c>
    </row>
    <row r="15" spans="1:7" s="22" customFormat="1" x14ac:dyDescent="0.2">
      <c r="A15" s="455"/>
      <c r="B15" s="54" t="s">
        <v>228</v>
      </c>
      <c r="C15" s="75">
        <v>48.17275747508306</v>
      </c>
      <c r="D15" s="34">
        <v>55.971049457177322</v>
      </c>
      <c r="E15" s="24">
        <v>74.422735346358792</v>
      </c>
      <c r="F15" s="24">
        <v>64.14007092198581</v>
      </c>
    </row>
    <row r="16" spans="1:7" s="22" customFormat="1" ht="13.5" thickBot="1" x14ac:dyDescent="0.25">
      <c r="A16" s="456"/>
      <c r="B16" s="53" t="s">
        <v>229</v>
      </c>
      <c r="C16" s="99">
        <v>31.893687707641195</v>
      </c>
      <c r="D16" s="100">
        <v>20.144752714113391</v>
      </c>
      <c r="E16" s="39">
        <v>13.587921847246891</v>
      </c>
      <c r="F16" s="39">
        <v>18.439716312056738</v>
      </c>
    </row>
    <row r="17" spans="1:7" s="22" customFormat="1" ht="12.75" customHeight="1" x14ac:dyDescent="0.2">
      <c r="A17" s="446" t="s">
        <v>197</v>
      </c>
      <c r="B17" s="52" t="s">
        <v>27</v>
      </c>
      <c r="C17" s="101">
        <v>74.039215686274517</v>
      </c>
      <c r="D17" s="102">
        <v>84.714575485366566</v>
      </c>
      <c r="E17" s="95">
        <v>29.646786334684425</v>
      </c>
      <c r="F17" s="95">
        <v>73.737883683360252</v>
      </c>
    </row>
    <row r="18" spans="1:7" s="22" customFormat="1" x14ac:dyDescent="0.2">
      <c r="A18" s="455"/>
      <c r="B18" s="54" t="s">
        <v>25</v>
      </c>
      <c r="C18" s="75">
        <v>25.960784313725483</v>
      </c>
      <c r="D18" s="34">
        <v>15.285424514633434</v>
      </c>
      <c r="E18" s="24">
        <v>70.353213665315579</v>
      </c>
      <c r="F18" s="24">
        <v>26.262116316639748</v>
      </c>
    </row>
    <row r="19" spans="1:7" s="22" customFormat="1" x14ac:dyDescent="0.2">
      <c r="A19" s="455"/>
      <c r="B19" s="54" t="s">
        <v>227</v>
      </c>
      <c r="C19" s="75">
        <v>22.522522522522522</v>
      </c>
      <c r="D19" s="34">
        <v>24.485981308411215</v>
      </c>
      <c r="E19" s="24">
        <v>13.376835236541599</v>
      </c>
      <c r="F19" s="24">
        <v>19.05667554203119</v>
      </c>
    </row>
    <row r="20" spans="1:7" s="22" customFormat="1" x14ac:dyDescent="0.2">
      <c r="A20" s="455"/>
      <c r="B20" s="54" t="s">
        <v>228</v>
      </c>
      <c r="C20" s="75">
        <v>47.147147147147145</v>
      </c>
      <c r="D20" s="34">
        <v>55.046728971962615</v>
      </c>
      <c r="E20" s="24">
        <v>72.349102773246329</v>
      </c>
      <c r="F20" s="24">
        <v>62.11487257512362</v>
      </c>
    </row>
    <row r="21" spans="1:7" s="22" customFormat="1" ht="13.5" thickBot="1" x14ac:dyDescent="0.25">
      <c r="A21" s="456"/>
      <c r="B21" s="53" t="s">
        <v>229</v>
      </c>
      <c r="C21" s="99">
        <v>30.33033033033033</v>
      </c>
      <c r="D21" s="100">
        <v>20.467289719626169</v>
      </c>
      <c r="E21" s="39">
        <v>14.274061990212072</v>
      </c>
      <c r="F21" s="39">
        <v>18.828451882845187</v>
      </c>
    </row>
    <row r="22" spans="1:7" s="22" customFormat="1" x14ac:dyDescent="0.2">
      <c r="A22" s="341" t="s">
        <v>471</v>
      </c>
      <c r="B22" s="252"/>
      <c r="C22" s="252"/>
      <c r="D22" s="252"/>
      <c r="E22" s="252"/>
      <c r="F22" s="23"/>
      <c r="G22" s="23"/>
    </row>
    <row r="23" spans="1:7" s="22" customFormat="1" ht="14.25" x14ac:dyDescent="0.2">
      <c r="A23" s="341" t="s">
        <v>343</v>
      </c>
      <c r="B23" s="352"/>
      <c r="C23" s="352"/>
      <c r="D23" s="352"/>
      <c r="E23" s="352"/>
      <c r="F23" s="23"/>
      <c r="G23" s="23"/>
    </row>
    <row r="24" spans="1:7" s="22" customFormat="1" x14ac:dyDescent="0.2">
      <c r="A24" s="40" t="s">
        <v>480</v>
      </c>
      <c r="F24" s="23"/>
      <c r="G24" s="23"/>
    </row>
    <row r="25" spans="1:7" s="22" customFormat="1" x14ac:dyDescent="0.2">
      <c r="F25" s="25"/>
      <c r="G25" s="23"/>
    </row>
    <row r="26" spans="1:7" s="22" customFormat="1" x14ac:dyDescent="0.2">
      <c r="F26" s="25"/>
      <c r="G26" s="23"/>
    </row>
    <row r="27" spans="1:7" s="22" customFormat="1" x14ac:dyDescent="0.2">
      <c r="G27" s="23"/>
    </row>
    <row r="28" spans="1:7" s="22" customFormat="1" ht="15" customHeight="1" x14ac:dyDescent="0.2">
      <c r="F28" s="25"/>
      <c r="G28" s="23"/>
    </row>
    <row r="29" spans="1:7" s="22" customFormat="1" x14ac:dyDescent="0.2">
      <c r="F29" s="25"/>
      <c r="G29" s="23"/>
    </row>
    <row r="30" spans="1:7" s="22" customFormat="1" x14ac:dyDescent="0.2">
      <c r="F30" s="25"/>
      <c r="G30" s="23"/>
    </row>
    <row r="31" spans="1:7" s="22" customFormat="1" x14ac:dyDescent="0.2">
      <c r="F31" s="25"/>
      <c r="G31" s="23"/>
    </row>
    <row r="32" spans="1:7" s="22" customFormat="1" x14ac:dyDescent="0.2">
      <c r="G32" s="23"/>
    </row>
    <row r="33" spans="1:7" s="22" customFormat="1" x14ac:dyDescent="0.2">
      <c r="F33" s="25"/>
      <c r="G33" s="23"/>
    </row>
    <row r="34" spans="1:7" s="22" customFormat="1" x14ac:dyDescent="0.2">
      <c r="F34" s="25"/>
      <c r="G34" s="23"/>
    </row>
    <row r="35" spans="1:7" s="22" customFormat="1" x14ac:dyDescent="0.2">
      <c r="F35" s="25"/>
      <c r="G35" s="23"/>
    </row>
    <row r="36" spans="1:7" s="22" customFormat="1" x14ac:dyDescent="0.2">
      <c r="F36" s="23"/>
      <c r="G36" s="23"/>
    </row>
    <row r="37" spans="1:7" s="22" customFormat="1" x14ac:dyDescent="0.2">
      <c r="G37" s="23"/>
    </row>
    <row r="38" spans="1:7" s="22" customFormat="1" x14ac:dyDescent="0.2">
      <c r="A38" s="22" t="s">
        <v>476</v>
      </c>
      <c r="B38" s="22" t="s">
        <v>478</v>
      </c>
      <c r="C38" s="22">
        <v>75</v>
      </c>
      <c r="D38" s="22">
        <v>262</v>
      </c>
      <c r="E38" s="22">
        <v>164</v>
      </c>
      <c r="F38" s="23">
        <v>501</v>
      </c>
      <c r="G38" s="23"/>
    </row>
    <row r="39" spans="1:7" s="22" customFormat="1" x14ac:dyDescent="0.2">
      <c r="B39" s="22" t="s">
        <v>479</v>
      </c>
      <c r="C39" s="22">
        <v>157</v>
      </c>
      <c r="D39" s="22">
        <v>589</v>
      </c>
      <c r="E39" s="22">
        <v>887</v>
      </c>
      <c r="F39" s="23">
        <v>1633</v>
      </c>
      <c r="G39" s="23"/>
    </row>
    <row r="40" spans="1:7" s="22" customFormat="1" x14ac:dyDescent="0.2">
      <c r="B40" s="22" t="s">
        <v>27</v>
      </c>
      <c r="C40" s="22">
        <v>101</v>
      </c>
      <c r="D40" s="22">
        <v>219</v>
      </c>
      <c r="E40" s="22">
        <v>175</v>
      </c>
      <c r="F40" s="23">
        <v>495</v>
      </c>
      <c r="G40" s="23"/>
    </row>
    <row r="41" spans="1:7" s="22" customFormat="1" x14ac:dyDescent="0.2">
      <c r="B41" s="22" t="s">
        <v>476</v>
      </c>
      <c r="C41" s="22">
        <v>333</v>
      </c>
      <c r="D41" s="22">
        <v>1070</v>
      </c>
      <c r="E41" s="22">
        <v>1226</v>
      </c>
      <c r="F41" s="23">
        <v>2629</v>
      </c>
      <c r="G41" s="23"/>
    </row>
    <row r="42" spans="1:7" x14ac:dyDescent="0.2">
      <c r="A42" s="22"/>
    </row>
  </sheetData>
  <mergeCells count="4">
    <mergeCell ref="A7:A11"/>
    <mergeCell ref="A12:A16"/>
    <mergeCell ref="A17:A21"/>
    <mergeCell ref="C5:F5"/>
  </mergeCells>
  <hyperlinks>
    <hyperlink ref="A1" location="Sommaire!A1" display="Retour au sommaire"/>
  </hyperlinks>
  <pageMargins left="0.75" right="0.75" top="1" bottom="1" header="0.5" footer="0.5"/>
  <pageSetup paperSize="9" scale="9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workbookViewId="0"/>
  </sheetViews>
  <sheetFormatPr baseColWidth="10" defaultColWidth="9" defaultRowHeight="12.75" x14ac:dyDescent="0.2"/>
  <cols>
    <col min="1" max="1" width="12.875" style="2" customWidth="1"/>
    <col min="2" max="2" width="26.875" style="2" customWidth="1"/>
    <col min="3" max="4" width="25.375" style="2" customWidth="1"/>
    <col min="5" max="5" width="22.875" style="2" customWidth="1"/>
    <col min="6" max="6" width="28.875" style="2" customWidth="1"/>
    <col min="7" max="7" width="23.875" style="2" customWidth="1"/>
    <col min="8" max="8" width="26.125" style="2" customWidth="1"/>
    <col min="9" max="16384" width="9" style="2"/>
  </cols>
  <sheetData>
    <row r="1" spans="1:6" s="18" customFormat="1" ht="15" x14ac:dyDescent="0.2">
      <c r="A1" s="17" t="s">
        <v>120</v>
      </c>
      <c r="C1" s="19"/>
      <c r="D1" s="20"/>
      <c r="E1" s="20"/>
    </row>
    <row r="2" spans="1:6" s="18" customFormat="1" ht="15" x14ac:dyDescent="0.2">
      <c r="C2" s="19"/>
      <c r="D2" s="20"/>
      <c r="E2" s="20"/>
    </row>
    <row r="3" spans="1:6" s="22" customFormat="1" x14ac:dyDescent="0.2">
      <c r="A3" s="26" t="s">
        <v>271</v>
      </c>
    </row>
    <row r="4" spans="1:6" s="22" customFormat="1" x14ac:dyDescent="0.2">
      <c r="A4" s="26" t="s">
        <v>49</v>
      </c>
    </row>
    <row r="5" spans="1:6" s="22" customFormat="1" x14ac:dyDescent="0.2">
      <c r="A5" s="22" t="s">
        <v>28</v>
      </c>
    </row>
    <row r="6" spans="1:6" s="22" customFormat="1" ht="13.5" thickBot="1" x14ac:dyDescent="0.25"/>
    <row r="7" spans="1:6" s="22" customFormat="1" ht="13.5" thickBot="1" x14ac:dyDescent="0.25">
      <c r="C7" s="449" t="s">
        <v>231</v>
      </c>
      <c r="D7" s="463"/>
      <c r="E7" s="89"/>
      <c r="F7" s="89"/>
    </row>
    <row r="8" spans="1:6" s="22" customFormat="1" ht="13.5" thickBot="1" x14ac:dyDescent="0.25">
      <c r="C8" s="460" t="s">
        <v>189</v>
      </c>
      <c r="D8" s="461"/>
    </row>
    <row r="9" spans="1:6" s="22" customFormat="1" ht="26.25" thickBot="1" x14ac:dyDescent="0.25">
      <c r="B9" s="90" t="s">
        <v>232</v>
      </c>
      <c r="C9" s="91" t="s">
        <v>222</v>
      </c>
      <c r="D9" s="92" t="s">
        <v>224</v>
      </c>
    </row>
    <row r="10" spans="1:6" s="22" customFormat="1" ht="13.5" thickBot="1" x14ac:dyDescent="0.25">
      <c r="A10" s="462" t="s">
        <v>11</v>
      </c>
      <c r="B10" s="59" t="s">
        <v>46</v>
      </c>
      <c r="C10" s="93">
        <v>43.6</v>
      </c>
      <c r="D10" s="379" t="s">
        <v>316</v>
      </c>
    </row>
    <row r="11" spans="1:6" s="41" customFormat="1" ht="13.5" thickBot="1" x14ac:dyDescent="0.25">
      <c r="A11" s="462"/>
      <c r="B11" s="79" t="s">
        <v>47</v>
      </c>
      <c r="C11" s="94">
        <v>16.899999999999999</v>
      </c>
      <c r="D11" s="233" t="s">
        <v>316</v>
      </c>
    </row>
    <row r="12" spans="1:6" s="22" customFormat="1" ht="13.5" thickBot="1" x14ac:dyDescent="0.25">
      <c r="A12" s="462"/>
      <c r="B12" s="79" t="s">
        <v>48</v>
      </c>
      <c r="C12" s="94">
        <v>9.3000000000000007</v>
      </c>
      <c r="D12" s="95">
        <v>65.7</v>
      </c>
    </row>
    <row r="13" spans="1:6" s="22" customFormat="1" ht="13.5" thickBot="1" x14ac:dyDescent="0.25">
      <c r="A13" s="462"/>
      <c r="B13" s="62" t="s">
        <v>40</v>
      </c>
      <c r="C13" s="393">
        <v>30.1</v>
      </c>
      <c r="D13" s="394" t="s">
        <v>316</v>
      </c>
    </row>
    <row r="14" spans="1:6" s="22" customFormat="1" ht="13.5" thickBot="1" x14ac:dyDescent="0.25">
      <c r="A14" s="462" t="s">
        <v>41</v>
      </c>
      <c r="B14" s="59" t="s">
        <v>46</v>
      </c>
      <c r="C14" s="94">
        <v>38.5</v>
      </c>
      <c r="D14" s="95">
        <v>12.9</v>
      </c>
    </row>
    <row r="15" spans="1:6" s="22" customFormat="1" ht="13.5" thickBot="1" x14ac:dyDescent="0.25">
      <c r="A15" s="462"/>
      <c r="B15" s="3" t="s">
        <v>47</v>
      </c>
      <c r="C15" s="97">
        <v>23.8</v>
      </c>
      <c r="D15" s="24">
        <v>13.5</v>
      </c>
    </row>
    <row r="16" spans="1:6" s="22" customFormat="1" ht="13.5" thickBot="1" x14ac:dyDescent="0.25">
      <c r="A16" s="462"/>
      <c r="B16" s="3" t="s">
        <v>48</v>
      </c>
      <c r="C16" s="97">
        <v>13.4</v>
      </c>
      <c r="D16" s="24">
        <v>69.099999999999994</v>
      </c>
    </row>
    <row r="17" spans="1:5" s="22" customFormat="1" ht="13.5" thickBot="1" x14ac:dyDescent="0.25">
      <c r="A17" s="462"/>
      <c r="B17" s="62" t="s">
        <v>40</v>
      </c>
      <c r="C17" s="96">
        <v>24.3</v>
      </c>
      <c r="D17" s="395">
        <v>4.5</v>
      </c>
    </row>
    <row r="18" spans="1:5" s="22" customFormat="1" ht="13.5" thickBot="1" x14ac:dyDescent="0.25">
      <c r="A18" s="462" t="s">
        <v>197</v>
      </c>
      <c r="B18" s="59" t="s">
        <v>46</v>
      </c>
      <c r="C18" s="94">
        <v>39.676498572787821</v>
      </c>
      <c r="D18" s="95">
        <v>13.190436933223413</v>
      </c>
    </row>
    <row r="19" spans="1:5" s="22" customFormat="1" ht="13.5" thickBot="1" x14ac:dyDescent="0.25">
      <c r="A19" s="462"/>
      <c r="B19" s="3" t="s">
        <v>47</v>
      </c>
      <c r="C19" s="97">
        <v>22.264509990485251</v>
      </c>
      <c r="D19" s="24">
        <v>13.437757625721352</v>
      </c>
    </row>
    <row r="20" spans="1:5" s="22" customFormat="1" ht="13.5" thickBot="1" x14ac:dyDescent="0.25">
      <c r="A20" s="462"/>
      <c r="B20" s="3" t="s">
        <v>48</v>
      </c>
      <c r="C20" s="97">
        <v>12.464319695528069</v>
      </c>
      <c r="D20" s="24">
        <v>68.837592745259684</v>
      </c>
    </row>
    <row r="21" spans="1:5" s="22" customFormat="1" ht="13.5" thickBot="1" x14ac:dyDescent="0.25">
      <c r="A21" s="462"/>
      <c r="B21" s="62" t="s">
        <v>40</v>
      </c>
      <c r="C21" s="96">
        <v>25.594671741198859</v>
      </c>
      <c r="D21" s="395">
        <v>4.5342126957955484</v>
      </c>
    </row>
    <row r="22" spans="1:5" s="22" customFormat="1" x14ac:dyDescent="0.2">
      <c r="A22" s="341" t="s">
        <v>471</v>
      </c>
      <c r="B22" s="41"/>
      <c r="C22" s="41"/>
      <c r="D22" s="41"/>
      <c r="E22" s="41"/>
    </row>
    <row r="23" spans="1:5" s="41" customFormat="1" ht="14.25" x14ac:dyDescent="0.2">
      <c r="A23" s="341" t="s">
        <v>343</v>
      </c>
      <c r="B23" s="340"/>
      <c r="C23" s="340"/>
      <c r="D23" s="340"/>
      <c r="E23" s="340"/>
    </row>
    <row r="24" spans="1:5" s="22" customFormat="1" x14ac:dyDescent="0.2">
      <c r="A24" s="40" t="s">
        <v>481</v>
      </c>
    </row>
    <row r="25" spans="1:5" s="22" customFormat="1" x14ac:dyDescent="0.2">
      <c r="A25" s="22" t="s">
        <v>50</v>
      </c>
    </row>
  </sheetData>
  <mergeCells count="5">
    <mergeCell ref="C8:D8"/>
    <mergeCell ref="A10:A13"/>
    <mergeCell ref="A14:A17"/>
    <mergeCell ref="C7:D7"/>
    <mergeCell ref="A18:A21"/>
  </mergeCells>
  <hyperlinks>
    <hyperlink ref="A1" location="Sommaire!A1" display="Retour au sommaire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85" zoomScaleNormal="85" workbookViewId="0"/>
  </sheetViews>
  <sheetFormatPr baseColWidth="10" defaultColWidth="9" defaultRowHeight="12.75" x14ac:dyDescent="0.2"/>
  <cols>
    <col min="1" max="1" width="17.875" style="2" customWidth="1"/>
    <col min="2" max="3" width="10.125" style="2" customWidth="1"/>
    <col min="4" max="4" width="10.125" style="14" customWidth="1"/>
    <col min="5" max="10" width="10.125" style="2" customWidth="1"/>
    <col min="11" max="11" width="14.375" style="2" customWidth="1"/>
    <col min="12" max="12" width="24.375" style="2" customWidth="1"/>
    <col min="13" max="13" width="11.875" style="2" customWidth="1"/>
    <col min="14" max="14" width="14.375" style="2" customWidth="1"/>
    <col min="15" max="15" width="24.375" style="2" customWidth="1"/>
    <col min="16" max="16" width="11.875" style="2" customWidth="1"/>
    <col min="17" max="17" width="14.375" style="2" customWidth="1"/>
    <col min="18" max="18" width="24.375" style="2" customWidth="1"/>
    <col min="19" max="19" width="11.875" style="2" customWidth="1"/>
    <col min="20" max="16384" width="9" style="2"/>
  </cols>
  <sheetData>
    <row r="1" spans="1:19" s="18" customFormat="1" ht="15" x14ac:dyDescent="0.2">
      <c r="A1" s="17" t="s">
        <v>120</v>
      </c>
      <c r="C1" s="19"/>
      <c r="D1" s="20"/>
      <c r="E1" s="20"/>
    </row>
    <row r="2" spans="1:19" s="18" customFormat="1" ht="15" x14ac:dyDescent="0.2">
      <c r="C2" s="19"/>
      <c r="D2" s="20"/>
      <c r="E2" s="20"/>
    </row>
    <row r="3" spans="1:19" s="22" customFormat="1" x14ac:dyDescent="0.2">
      <c r="A3" s="26" t="s">
        <v>272</v>
      </c>
      <c r="D3" s="23"/>
    </row>
    <row r="4" spans="1:19" s="22" customFormat="1" ht="13.5" thickBot="1" x14ac:dyDescent="0.25">
      <c r="A4" s="26"/>
      <c r="D4" s="23"/>
    </row>
    <row r="5" spans="1:19" s="22" customFormat="1" ht="13.5" thickBot="1" x14ac:dyDescent="0.25">
      <c r="A5" s="41"/>
      <c r="B5" s="449" t="s">
        <v>11</v>
      </c>
      <c r="C5" s="464"/>
      <c r="D5" s="463"/>
      <c r="E5" s="449" t="s">
        <v>41</v>
      </c>
      <c r="F5" s="464"/>
      <c r="G5" s="463"/>
      <c r="H5" s="449" t="s">
        <v>197</v>
      </c>
      <c r="I5" s="464"/>
      <c r="J5" s="463"/>
    </row>
    <row r="6" spans="1:19" s="22" customFormat="1" ht="54.75" customHeight="1" thickBot="1" x14ac:dyDescent="0.25">
      <c r="A6" s="172" t="s">
        <v>233</v>
      </c>
      <c r="B6" s="27" t="s">
        <v>62</v>
      </c>
      <c r="C6" s="28" t="s">
        <v>60</v>
      </c>
      <c r="D6" s="29" t="s">
        <v>32</v>
      </c>
      <c r="E6" s="122" t="s">
        <v>62</v>
      </c>
      <c r="F6" s="28" t="s">
        <v>60</v>
      </c>
      <c r="G6" s="29" t="s">
        <v>32</v>
      </c>
      <c r="H6" s="122" t="s">
        <v>62</v>
      </c>
      <c r="I6" s="28" t="s">
        <v>60</v>
      </c>
      <c r="J6" s="29" t="s">
        <v>32</v>
      </c>
    </row>
    <row r="7" spans="1:19" s="23" customFormat="1" ht="25.5" x14ac:dyDescent="0.2">
      <c r="A7" s="180" t="s">
        <v>234</v>
      </c>
      <c r="B7" s="181">
        <v>81.114903299203647</v>
      </c>
      <c r="C7" s="182">
        <v>83.792723263506062</v>
      </c>
      <c r="D7" s="183">
        <v>82.026266416510325</v>
      </c>
      <c r="E7" s="181">
        <v>73.670778392173546</v>
      </c>
      <c r="F7" s="182">
        <v>72.772974059923584</v>
      </c>
      <c r="G7" s="183">
        <v>73.061168760240307</v>
      </c>
      <c r="H7" s="181">
        <v>76.855682647846194</v>
      </c>
      <c r="I7" s="182">
        <v>74.472789115646265</v>
      </c>
      <c r="J7" s="183">
        <v>75.452998298127937</v>
      </c>
    </row>
    <row r="8" spans="1:19" s="23" customFormat="1" ht="51" x14ac:dyDescent="0.2">
      <c r="A8" s="188" t="s">
        <v>235</v>
      </c>
      <c r="B8" s="82">
        <v>8.7599544937428888</v>
      </c>
      <c r="C8" s="83">
        <v>9.812568908489526</v>
      </c>
      <c r="D8" s="84">
        <v>9.1181988742964357</v>
      </c>
      <c r="E8" s="82">
        <v>9.6980008507018294</v>
      </c>
      <c r="F8" s="83">
        <v>11.441785642469334</v>
      </c>
      <c r="G8" s="84">
        <v>10.882031676679411</v>
      </c>
      <c r="H8" s="82">
        <v>9.2966658554392794</v>
      </c>
      <c r="I8" s="83">
        <v>11.19047619047619</v>
      </c>
      <c r="J8" s="84">
        <v>10.411452597857643</v>
      </c>
      <c r="K8" s="85"/>
      <c r="L8" s="85"/>
      <c r="M8" s="85"/>
      <c r="N8" s="85"/>
      <c r="O8" s="85"/>
      <c r="P8" s="85"/>
      <c r="Q8" s="85"/>
      <c r="R8" s="85"/>
      <c r="S8" s="85"/>
    </row>
    <row r="9" spans="1:19" s="23" customFormat="1" ht="13.5" thickBot="1" x14ac:dyDescent="0.25">
      <c r="A9" s="184" t="s">
        <v>236</v>
      </c>
      <c r="B9" s="185">
        <v>10.12514220705347</v>
      </c>
      <c r="C9" s="186">
        <v>6.3947078280044103</v>
      </c>
      <c r="D9" s="187">
        <v>8.855534709193245</v>
      </c>
      <c r="E9" s="185">
        <v>16.631220757124627</v>
      </c>
      <c r="F9" s="186">
        <v>15.785240297607078</v>
      </c>
      <c r="G9" s="187">
        <v>16.056799563080283</v>
      </c>
      <c r="H9" s="185">
        <v>13.84765149671453</v>
      </c>
      <c r="I9" s="186">
        <v>14.336734693877551</v>
      </c>
      <c r="J9" s="187">
        <v>14.135549104014416</v>
      </c>
      <c r="K9" s="85"/>
      <c r="L9" s="85"/>
      <c r="M9" s="85"/>
      <c r="N9" s="85"/>
      <c r="O9" s="85"/>
      <c r="P9" s="85"/>
      <c r="Q9" s="85"/>
      <c r="R9" s="85"/>
      <c r="S9" s="85"/>
    </row>
    <row r="10" spans="1:19" s="23" customFormat="1" ht="13.5" thickBot="1" x14ac:dyDescent="0.25">
      <c r="A10" s="179" t="s">
        <v>32</v>
      </c>
      <c r="B10" s="86">
        <v>100</v>
      </c>
      <c r="C10" s="87">
        <v>100</v>
      </c>
      <c r="D10" s="88">
        <v>100</v>
      </c>
      <c r="E10" s="86">
        <v>100</v>
      </c>
      <c r="F10" s="87">
        <v>100</v>
      </c>
      <c r="G10" s="88">
        <v>100</v>
      </c>
      <c r="H10" s="86">
        <v>100</v>
      </c>
      <c r="I10" s="87">
        <v>100</v>
      </c>
      <c r="J10" s="88">
        <v>100</v>
      </c>
      <c r="K10" s="85"/>
      <c r="L10" s="85"/>
      <c r="M10" s="85"/>
      <c r="N10" s="85"/>
      <c r="O10" s="85"/>
      <c r="P10" s="85"/>
      <c r="Q10" s="85"/>
      <c r="R10" s="85"/>
      <c r="S10" s="85"/>
    </row>
    <row r="11" spans="1:19" s="22" customFormat="1" x14ac:dyDescent="0.2">
      <c r="A11" s="127" t="s">
        <v>471</v>
      </c>
      <c r="D11" s="23"/>
    </row>
    <row r="12" spans="1:19" s="22" customFormat="1" ht="14.25" x14ac:dyDescent="0.2">
      <c r="A12" s="337" t="s">
        <v>343</v>
      </c>
      <c r="B12" s="339"/>
      <c r="C12" s="339"/>
      <c r="D12" s="339"/>
      <c r="E12" s="339"/>
    </row>
    <row r="13" spans="1:19" s="22" customFormat="1" x14ac:dyDescent="0.2">
      <c r="A13" s="40" t="s">
        <v>339</v>
      </c>
      <c r="D13" s="23"/>
    </row>
    <row r="14" spans="1:19" s="22" customFormat="1" x14ac:dyDescent="0.2">
      <c r="D14" s="23"/>
    </row>
    <row r="15" spans="1:19" s="22" customFormat="1" x14ac:dyDescent="0.2">
      <c r="D15" s="23"/>
    </row>
    <row r="16" spans="1:19" s="22" customFormat="1" x14ac:dyDescent="0.2">
      <c r="D16" s="23"/>
    </row>
    <row r="17" spans="4:4" s="22" customFormat="1" x14ac:dyDescent="0.2">
      <c r="D17" s="23"/>
    </row>
    <row r="18" spans="4:4" s="22" customFormat="1" x14ac:dyDescent="0.2">
      <c r="D18" s="23"/>
    </row>
    <row r="19" spans="4:4" s="22" customFormat="1" x14ac:dyDescent="0.2">
      <c r="D19" s="23"/>
    </row>
    <row r="20" spans="4:4" s="22" customFormat="1" x14ac:dyDescent="0.2">
      <c r="D20" s="23"/>
    </row>
    <row r="21" spans="4:4" s="22" customFormat="1" x14ac:dyDescent="0.2">
      <c r="D21" s="23"/>
    </row>
    <row r="22" spans="4:4" s="22" customFormat="1" x14ac:dyDescent="0.2">
      <c r="D22" s="23"/>
    </row>
    <row r="23" spans="4:4" s="22" customFormat="1" x14ac:dyDescent="0.2">
      <c r="D23" s="23"/>
    </row>
    <row r="24" spans="4:4" s="22" customFormat="1" x14ac:dyDescent="0.2">
      <c r="D24" s="23"/>
    </row>
    <row r="25" spans="4:4" s="22" customFormat="1" x14ac:dyDescent="0.2">
      <c r="D25" s="23"/>
    </row>
    <row r="26" spans="4:4" s="22" customFormat="1" x14ac:dyDescent="0.2">
      <c r="D26" s="23"/>
    </row>
    <row r="27" spans="4:4" s="22" customFormat="1" x14ac:dyDescent="0.2">
      <c r="D27" s="23"/>
    </row>
    <row r="28" spans="4:4" s="22" customFormat="1" x14ac:dyDescent="0.2">
      <c r="D28" s="23"/>
    </row>
    <row r="29" spans="4:4" s="22" customFormat="1" x14ac:dyDescent="0.2">
      <c r="D29" s="23"/>
    </row>
    <row r="30" spans="4:4" s="22" customFormat="1" x14ac:dyDescent="0.2">
      <c r="D30" s="23"/>
    </row>
    <row r="31" spans="4:4" s="22" customFormat="1" x14ac:dyDescent="0.2">
      <c r="D31" s="23"/>
    </row>
    <row r="32" spans="4:4" s="22" customFormat="1" x14ac:dyDescent="0.2">
      <c r="D32" s="23"/>
    </row>
    <row r="33" spans="4:4" s="22" customFormat="1" x14ac:dyDescent="0.2">
      <c r="D33" s="23"/>
    </row>
    <row r="34" spans="4:4" s="22" customFormat="1" x14ac:dyDescent="0.2">
      <c r="D34" s="23"/>
    </row>
    <row r="35" spans="4:4" s="22" customFormat="1" x14ac:dyDescent="0.2">
      <c r="D35" s="23"/>
    </row>
  </sheetData>
  <mergeCells count="3">
    <mergeCell ref="E5:G5"/>
    <mergeCell ref="B5:D5"/>
    <mergeCell ref="H5:J5"/>
  </mergeCells>
  <hyperlinks>
    <hyperlink ref="A1" location="Sommaire!A1" display="Retour au sommaire"/>
  </hyperlink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85" zoomScaleNormal="85" workbookViewId="0"/>
  </sheetViews>
  <sheetFormatPr baseColWidth="10" defaultColWidth="11" defaultRowHeight="12.75" x14ac:dyDescent="0.2"/>
  <cols>
    <col min="1" max="1" width="7.625" style="2" customWidth="1"/>
    <col min="2" max="2" width="60.5" style="2" bestFit="1" customWidth="1"/>
    <col min="3" max="3" width="13.125" style="417" customWidth="1"/>
    <col min="4" max="4" width="13.125" style="418" customWidth="1"/>
    <col min="5" max="5" width="13.125" style="391" customWidth="1"/>
    <col min="6" max="16384" width="11" style="2"/>
  </cols>
  <sheetData>
    <row r="1" spans="1:5" s="18" customFormat="1" ht="15" x14ac:dyDescent="0.2">
      <c r="A1" s="17" t="s">
        <v>120</v>
      </c>
      <c r="C1" s="399"/>
      <c r="D1" s="389"/>
      <c r="E1" s="399"/>
    </row>
    <row r="2" spans="1:5" s="18" customFormat="1" ht="15" x14ac:dyDescent="0.2">
      <c r="C2" s="399"/>
      <c r="D2" s="389"/>
      <c r="E2" s="399"/>
    </row>
    <row r="3" spans="1:5" s="22" customFormat="1" ht="13.5" thickBot="1" x14ac:dyDescent="0.25">
      <c r="A3" s="15" t="s">
        <v>237</v>
      </c>
      <c r="C3" s="400"/>
      <c r="D3" s="401"/>
      <c r="E3" s="390"/>
    </row>
    <row r="4" spans="1:5" s="22" customFormat="1" ht="13.5" thickBot="1" x14ac:dyDescent="0.25">
      <c r="A4" s="64" t="s">
        <v>184</v>
      </c>
      <c r="B4" s="189" t="s">
        <v>182</v>
      </c>
      <c r="C4" s="402" t="s">
        <v>239</v>
      </c>
      <c r="D4" s="403" t="s">
        <v>238</v>
      </c>
      <c r="E4" s="404" t="s">
        <v>189</v>
      </c>
    </row>
    <row r="5" spans="1:5" s="22" customFormat="1" x14ac:dyDescent="0.2">
      <c r="A5" s="446" t="s">
        <v>11</v>
      </c>
      <c r="B5" s="67" t="s">
        <v>21</v>
      </c>
      <c r="C5" s="405">
        <v>20</v>
      </c>
      <c r="D5" s="406" t="s">
        <v>316</v>
      </c>
      <c r="E5" s="379" t="s">
        <v>316</v>
      </c>
    </row>
    <row r="6" spans="1:5" s="22" customFormat="1" x14ac:dyDescent="0.2">
      <c r="A6" s="455"/>
      <c r="B6" s="68" t="s">
        <v>20</v>
      </c>
      <c r="C6" s="190">
        <v>67</v>
      </c>
      <c r="D6" s="36">
        <v>49</v>
      </c>
      <c r="E6" s="35">
        <v>73.134328358208961</v>
      </c>
    </row>
    <row r="7" spans="1:5" s="22" customFormat="1" x14ac:dyDescent="0.2">
      <c r="A7" s="455"/>
      <c r="B7" s="68" t="s">
        <v>19</v>
      </c>
      <c r="C7" s="190">
        <v>795</v>
      </c>
      <c r="D7" s="36">
        <v>603</v>
      </c>
      <c r="E7" s="35">
        <v>75.84905660377359</v>
      </c>
    </row>
    <row r="8" spans="1:5" s="22" customFormat="1" x14ac:dyDescent="0.2">
      <c r="A8" s="455"/>
      <c r="B8" s="68" t="s">
        <v>166</v>
      </c>
      <c r="C8" s="190">
        <v>131</v>
      </c>
      <c r="D8" s="36">
        <v>105</v>
      </c>
      <c r="E8" s="35">
        <v>80.152671755725194</v>
      </c>
    </row>
    <row r="9" spans="1:5" s="22" customFormat="1" ht="13.5" thickBot="1" x14ac:dyDescent="0.25">
      <c r="A9" s="456"/>
      <c r="B9" s="73" t="s">
        <v>18</v>
      </c>
      <c r="C9" s="190">
        <v>1652</v>
      </c>
      <c r="D9" s="36">
        <v>1415</v>
      </c>
      <c r="E9" s="35">
        <v>85.653753026634377</v>
      </c>
    </row>
    <row r="10" spans="1:5" s="22" customFormat="1" x14ac:dyDescent="0.2">
      <c r="A10" s="465" t="s">
        <v>41</v>
      </c>
      <c r="B10" s="67" t="s">
        <v>3</v>
      </c>
      <c r="C10" s="405">
        <v>916</v>
      </c>
      <c r="D10" s="406">
        <v>757</v>
      </c>
      <c r="E10" s="379">
        <v>82.641921397379917</v>
      </c>
    </row>
    <row r="11" spans="1:5" s="22" customFormat="1" x14ac:dyDescent="0.2">
      <c r="A11" s="466"/>
      <c r="B11" s="175" t="s">
        <v>297</v>
      </c>
      <c r="C11" s="407">
        <v>2116</v>
      </c>
      <c r="D11" s="262">
        <v>1629</v>
      </c>
      <c r="E11" s="233">
        <v>76.984877126654069</v>
      </c>
    </row>
    <row r="12" spans="1:5" s="22" customFormat="1" x14ac:dyDescent="0.2">
      <c r="A12" s="466"/>
      <c r="B12" s="175" t="s">
        <v>165</v>
      </c>
      <c r="C12" s="407" t="s">
        <v>316</v>
      </c>
      <c r="D12" s="262" t="s">
        <v>316</v>
      </c>
      <c r="E12" s="233" t="s">
        <v>316</v>
      </c>
    </row>
    <row r="13" spans="1:5" s="22" customFormat="1" x14ac:dyDescent="0.2">
      <c r="A13" s="466"/>
      <c r="B13" s="175" t="s">
        <v>346</v>
      </c>
      <c r="C13" s="407">
        <v>34</v>
      </c>
      <c r="D13" s="262">
        <v>28</v>
      </c>
      <c r="E13" s="233">
        <v>82.352941176470594</v>
      </c>
    </row>
    <row r="14" spans="1:5" s="22" customFormat="1" x14ac:dyDescent="0.2">
      <c r="A14" s="466"/>
      <c r="B14" s="175" t="s">
        <v>347</v>
      </c>
      <c r="C14" s="407" t="s">
        <v>316</v>
      </c>
      <c r="D14" s="262" t="s">
        <v>316</v>
      </c>
      <c r="E14" s="233" t="s">
        <v>316</v>
      </c>
    </row>
    <row r="15" spans="1:5" s="22" customFormat="1" x14ac:dyDescent="0.2">
      <c r="A15" s="466"/>
      <c r="B15" s="175" t="s">
        <v>345</v>
      </c>
      <c r="C15" s="407">
        <v>51</v>
      </c>
      <c r="D15" s="262">
        <v>35</v>
      </c>
      <c r="E15" s="233">
        <v>68.627450980392155</v>
      </c>
    </row>
    <row r="16" spans="1:5" s="22" customFormat="1" x14ac:dyDescent="0.2">
      <c r="A16" s="466"/>
      <c r="B16" s="175" t="s">
        <v>348</v>
      </c>
      <c r="C16" s="407">
        <v>16</v>
      </c>
      <c r="D16" s="262">
        <v>11</v>
      </c>
      <c r="E16" s="233">
        <v>68.75</v>
      </c>
    </row>
    <row r="17" spans="1:5" s="22" customFormat="1" x14ac:dyDescent="0.2">
      <c r="A17" s="466"/>
      <c r="B17" s="68" t="s">
        <v>7</v>
      </c>
      <c r="C17" s="408">
        <v>34</v>
      </c>
      <c r="D17" s="36">
        <v>27</v>
      </c>
      <c r="E17" s="35">
        <v>79.411764705882348</v>
      </c>
    </row>
    <row r="18" spans="1:5" s="22" customFormat="1" x14ac:dyDescent="0.2">
      <c r="A18" s="466"/>
      <c r="B18" s="68" t="s">
        <v>296</v>
      </c>
      <c r="C18" s="190">
        <v>102</v>
      </c>
      <c r="D18" s="36">
        <v>90</v>
      </c>
      <c r="E18" s="35">
        <v>88.235294117647058</v>
      </c>
    </row>
    <row r="19" spans="1:5" s="22" customFormat="1" x14ac:dyDescent="0.2">
      <c r="A19" s="466"/>
      <c r="B19" s="68" t="s">
        <v>4</v>
      </c>
      <c r="C19" s="190" t="s">
        <v>316</v>
      </c>
      <c r="D19" s="36" t="s">
        <v>316</v>
      </c>
      <c r="E19" s="35" t="s">
        <v>316</v>
      </c>
    </row>
    <row r="20" spans="1:5" s="22" customFormat="1" x14ac:dyDescent="0.2">
      <c r="A20" s="466"/>
      <c r="B20" s="68" t="s">
        <v>1</v>
      </c>
      <c r="C20" s="190">
        <v>1619</v>
      </c>
      <c r="D20" s="36">
        <v>1157</v>
      </c>
      <c r="E20" s="35">
        <v>71.463866584311305</v>
      </c>
    </row>
    <row r="21" spans="1:5" s="22" customFormat="1" x14ac:dyDescent="0.2">
      <c r="A21" s="466"/>
      <c r="B21" s="68" t="s">
        <v>5</v>
      </c>
      <c r="C21" s="190">
        <v>658</v>
      </c>
      <c r="D21" s="36">
        <v>422</v>
      </c>
      <c r="E21" s="35">
        <v>64.133738601823708</v>
      </c>
    </row>
    <row r="22" spans="1:5" s="22" customFormat="1" x14ac:dyDescent="0.2">
      <c r="A22" s="466"/>
      <c r="B22" s="68" t="s">
        <v>2</v>
      </c>
      <c r="C22" s="190">
        <v>677</v>
      </c>
      <c r="D22" s="36">
        <v>495</v>
      </c>
      <c r="E22" s="35">
        <v>73.116691285081245</v>
      </c>
    </row>
    <row r="23" spans="1:5" s="22" customFormat="1" x14ac:dyDescent="0.2">
      <c r="A23" s="466"/>
      <c r="B23" s="68" t="s">
        <v>313</v>
      </c>
      <c r="C23" s="408" t="s">
        <v>316</v>
      </c>
      <c r="D23" s="36" t="s">
        <v>316</v>
      </c>
      <c r="E23" s="35" t="s">
        <v>316</v>
      </c>
    </row>
    <row r="24" spans="1:5" s="22" customFormat="1" x14ac:dyDescent="0.2">
      <c r="A24" s="466"/>
      <c r="B24" s="68" t="s">
        <v>13</v>
      </c>
      <c r="C24" s="190">
        <v>100</v>
      </c>
      <c r="D24" s="36">
        <v>80</v>
      </c>
      <c r="E24" s="35">
        <v>80</v>
      </c>
    </row>
    <row r="25" spans="1:5" s="22" customFormat="1" x14ac:dyDescent="0.2">
      <c r="A25" s="466"/>
      <c r="B25" s="68" t="s">
        <v>163</v>
      </c>
      <c r="C25" s="190">
        <v>73</v>
      </c>
      <c r="D25" s="36">
        <v>40</v>
      </c>
      <c r="E25" s="35">
        <v>54.794520547945204</v>
      </c>
    </row>
    <row r="26" spans="1:5" s="22" customFormat="1" x14ac:dyDescent="0.2">
      <c r="A26" s="466"/>
      <c r="B26" s="68" t="s">
        <v>292</v>
      </c>
      <c r="C26" s="190" t="s">
        <v>316</v>
      </c>
      <c r="D26" s="36" t="s">
        <v>316</v>
      </c>
      <c r="E26" s="35" t="s">
        <v>316</v>
      </c>
    </row>
    <row r="27" spans="1:5" s="22" customFormat="1" x14ac:dyDescent="0.2">
      <c r="A27" s="466"/>
      <c r="B27" s="68" t="s">
        <v>16</v>
      </c>
      <c r="C27" s="190" t="s">
        <v>316</v>
      </c>
      <c r="D27" s="36" t="s">
        <v>316</v>
      </c>
      <c r="E27" s="35" t="s">
        <v>316</v>
      </c>
    </row>
    <row r="28" spans="1:5" s="22" customFormat="1" x14ac:dyDescent="0.2">
      <c r="A28" s="466"/>
      <c r="B28" s="68" t="s">
        <v>291</v>
      </c>
      <c r="C28" s="190">
        <v>23</v>
      </c>
      <c r="D28" s="36">
        <v>21</v>
      </c>
      <c r="E28" s="35">
        <v>91.304347826086953</v>
      </c>
    </row>
    <row r="29" spans="1:5" s="22" customFormat="1" x14ac:dyDescent="0.2">
      <c r="A29" s="466"/>
      <c r="B29" s="68" t="s">
        <v>10</v>
      </c>
      <c r="C29" s="190">
        <v>43</v>
      </c>
      <c r="D29" s="36">
        <v>38</v>
      </c>
      <c r="E29" s="35">
        <v>88.372093023255815</v>
      </c>
    </row>
    <row r="30" spans="1:5" s="22" customFormat="1" x14ac:dyDescent="0.2">
      <c r="A30" s="466"/>
      <c r="B30" s="68" t="s">
        <v>8</v>
      </c>
      <c r="C30" s="190">
        <v>116</v>
      </c>
      <c r="D30" s="36">
        <v>72</v>
      </c>
      <c r="E30" s="35">
        <v>62.068965517241381</v>
      </c>
    </row>
    <row r="31" spans="1:5" s="22" customFormat="1" x14ac:dyDescent="0.2">
      <c r="A31" s="466"/>
      <c r="B31" s="68" t="s">
        <v>312</v>
      </c>
      <c r="C31" s="190" t="s">
        <v>316</v>
      </c>
      <c r="D31" s="36" t="s">
        <v>316</v>
      </c>
      <c r="E31" s="35" t="s">
        <v>316</v>
      </c>
    </row>
    <row r="32" spans="1:5" s="22" customFormat="1" x14ac:dyDescent="0.2">
      <c r="A32" s="466"/>
      <c r="B32" s="68" t="s">
        <v>15</v>
      </c>
      <c r="C32" s="190" t="s">
        <v>316</v>
      </c>
      <c r="D32" s="36" t="s">
        <v>316</v>
      </c>
      <c r="E32" s="35" t="s">
        <v>316</v>
      </c>
    </row>
    <row r="33" spans="1:5" s="22" customFormat="1" x14ac:dyDescent="0.2">
      <c r="A33" s="466"/>
      <c r="B33" s="68" t="s">
        <v>315</v>
      </c>
      <c r="C33" s="190">
        <v>117</v>
      </c>
      <c r="D33" s="36">
        <v>57</v>
      </c>
      <c r="E33" s="35">
        <v>48.717948717948715</v>
      </c>
    </row>
    <row r="34" spans="1:5" s="22" customFormat="1" x14ac:dyDescent="0.2">
      <c r="A34" s="466"/>
      <c r="B34" s="68" t="s">
        <v>14</v>
      </c>
      <c r="C34" s="190">
        <v>27</v>
      </c>
      <c r="D34" s="36">
        <v>21</v>
      </c>
      <c r="E34" s="35">
        <v>77.777777777777771</v>
      </c>
    </row>
    <row r="35" spans="1:5" x14ac:dyDescent="0.2">
      <c r="A35" s="466"/>
      <c r="B35" s="68" t="s">
        <v>289</v>
      </c>
      <c r="C35" s="190">
        <v>40</v>
      </c>
      <c r="D35" s="36" t="s">
        <v>316</v>
      </c>
      <c r="E35" s="35" t="s">
        <v>316</v>
      </c>
    </row>
    <row r="36" spans="1:5" x14ac:dyDescent="0.2">
      <c r="A36" s="466"/>
      <c r="B36" s="68" t="s">
        <v>12</v>
      </c>
      <c r="C36" s="190">
        <v>59</v>
      </c>
      <c r="D36" s="36">
        <v>39</v>
      </c>
      <c r="E36" s="35">
        <v>66.101694915254242</v>
      </c>
    </row>
    <row r="37" spans="1:5" x14ac:dyDescent="0.2">
      <c r="A37" s="466"/>
      <c r="B37" s="68" t="s">
        <v>17</v>
      </c>
      <c r="C37" s="190" t="s">
        <v>316</v>
      </c>
      <c r="D37" s="36" t="s">
        <v>316</v>
      </c>
      <c r="E37" s="35" t="s">
        <v>316</v>
      </c>
    </row>
    <row r="38" spans="1:5" s="22" customFormat="1" x14ac:dyDescent="0.2">
      <c r="A38" s="466"/>
      <c r="B38" s="68" t="s">
        <v>314</v>
      </c>
      <c r="C38" s="190">
        <v>31</v>
      </c>
      <c r="D38" s="36">
        <v>22</v>
      </c>
      <c r="E38" s="35">
        <v>70.967741935483872</v>
      </c>
    </row>
    <row r="39" spans="1:5" x14ac:dyDescent="0.2">
      <c r="A39" s="466"/>
      <c r="B39" s="68" t="s">
        <v>9</v>
      </c>
      <c r="C39" s="190">
        <v>61</v>
      </c>
      <c r="D39" s="36">
        <v>44</v>
      </c>
      <c r="E39" s="35">
        <v>72.131147540983605</v>
      </c>
    </row>
    <row r="40" spans="1:5" x14ac:dyDescent="0.2">
      <c r="A40" s="466"/>
      <c r="B40" s="68" t="s">
        <v>164</v>
      </c>
      <c r="C40" s="190">
        <v>128</v>
      </c>
      <c r="D40" s="36">
        <v>41</v>
      </c>
      <c r="E40" s="35">
        <v>32.03125</v>
      </c>
    </row>
    <row r="41" spans="1:5" x14ac:dyDescent="0.2">
      <c r="A41" s="466"/>
      <c r="B41" s="68" t="s">
        <v>288</v>
      </c>
      <c r="C41" s="190">
        <v>58</v>
      </c>
      <c r="D41" s="36">
        <v>45</v>
      </c>
      <c r="E41" s="35">
        <v>77.58620689655173</v>
      </c>
    </row>
    <row r="42" spans="1:5" x14ac:dyDescent="0.2">
      <c r="A42" s="466"/>
      <c r="B42" s="68" t="s">
        <v>290</v>
      </c>
      <c r="C42" s="190" t="s">
        <v>316</v>
      </c>
      <c r="D42" s="36" t="s">
        <v>316</v>
      </c>
      <c r="E42" s="35" t="s">
        <v>316</v>
      </c>
    </row>
    <row r="43" spans="1:5" x14ac:dyDescent="0.2">
      <c r="A43" s="466"/>
      <c r="B43" s="68" t="s">
        <v>311</v>
      </c>
      <c r="C43" s="190">
        <v>36</v>
      </c>
      <c r="D43" s="36">
        <v>29</v>
      </c>
      <c r="E43" s="35">
        <v>80.555555555555557</v>
      </c>
    </row>
    <row r="44" spans="1:5" ht="13.5" thickBot="1" x14ac:dyDescent="0.25">
      <c r="A44" s="467"/>
      <c r="B44" s="68" t="s">
        <v>310</v>
      </c>
      <c r="C44" s="190">
        <v>61</v>
      </c>
      <c r="D44" s="36">
        <v>49</v>
      </c>
      <c r="E44" s="35">
        <v>80.327868852459019</v>
      </c>
    </row>
    <row r="45" spans="1:5" ht="14.25" x14ac:dyDescent="0.2">
      <c r="A45" s="396" t="s">
        <v>168</v>
      </c>
      <c r="B45" s="224"/>
      <c r="C45" s="409">
        <v>2665</v>
      </c>
      <c r="D45" s="406">
        <v>2186</v>
      </c>
      <c r="E45" s="379">
        <v>82.026266416510325</v>
      </c>
    </row>
    <row r="46" spans="1:5" ht="15" thickBot="1" x14ac:dyDescent="0.25">
      <c r="A46" s="397" t="s">
        <v>167</v>
      </c>
      <c r="B46" s="225"/>
      <c r="C46" s="410">
        <v>7324</v>
      </c>
      <c r="D46" s="48">
        <v>5351</v>
      </c>
      <c r="E46" s="411">
        <v>73.061168760240307</v>
      </c>
    </row>
    <row r="47" spans="1:5" ht="15.75" thickBot="1" x14ac:dyDescent="0.3">
      <c r="A47" s="398" t="s">
        <v>185</v>
      </c>
      <c r="B47" s="228"/>
      <c r="C47" s="412">
        <v>9989</v>
      </c>
      <c r="D47" s="413">
        <v>7537</v>
      </c>
      <c r="E47" s="404">
        <v>75.452998298127937</v>
      </c>
    </row>
    <row r="48" spans="1:5" s="11" customFormat="1" x14ac:dyDescent="0.2">
      <c r="A48" s="127" t="s">
        <v>471</v>
      </c>
      <c r="B48" s="41"/>
      <c r="C48" s="414"/>
      <c r="D48" s="415"/>
      <c r="E48" s="381"/>
    </row>
    <row r="49" spans="1:5" s="11" customFormat="1" x14ac:dyDescent="0.2">
      <c r="A49" s="337" t="s">
        <v>343</v>
      </c>
      <c r="B49" s="354"/>
      <c r="C49" s="416"/>
      <c r="D49" s="416"/>
      <c r="E49" s="416"/>
    </row>
    <row r="50" spans="1:5" x14ac:dyDescent="0.2">
      <c r="A50" s="22" t="s">
        <v>505</v>
      </c>
      <c r="B50" s="22"/>
      <c r="C50" s="400"/>
      <c r="D50" s="401"/>
      <c r="E50" s="390"/>
    </row>
  </sheetData>
  <mergeCells count="2">
    <mergeCell ref="A5:A9"/>
    <mergeCell ref="A10:A44"/>
  </mergeCells>
  <hyperlinks>
    <hyperlink ref="A1" location="Sommaire!A1" display="Retour au sommaire"/>
  </hyperlink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85" zoomScaleNormal="85" workbookViewId="0"/>
  </sheetViews>
  <sheetFormatPr baseColWidth="10" defaultColWidth="9" defaultRowHeight="12.75" x14ac:dyDescent="0.2"/>
  <cols>
    <col min="1" max="1" width="11.625" style="2" customWidth="1"/>
    <col min="2" max="2" width="60.5" style="2" bestFit="1" customWidth="1"/>
    <col min="3" max="3" width="19.5" style="12" customWidth="1"/>
    <col min="4" max="4" width="18.875" style="14" customWidth="1"/>
    <col min="5" max="5" width="22.875" style="14" customWidth="1"/>
    <col min="6" max="16384" width="9" style="2"/>
  </cols>
  <sheetData>
    <row r="1" spans="1:7" s="18" customFormat="1" ht="15" x14ac:dyDescent="0.2">
      <c r="A1" s="17" t="s">
        <v>120</v>
      </c>
      <c r="C1" s="19"/>
      <c r="D1" s="20"/>
      <c r="E1" s="20"/>
    </row>
    <row r="2" spans="1:7" s="18" customFormat="1" ht="15" x14ac:dyDescent="0.2">
      <c r="C2" s="19"/>
      <c r="D2" s="20"/>
      <c r="E2" s="20"/>
    </row>
    <row r="3" spans="1:7" s="22" customFormat="1" ht="13.5" thickBot="1" x14ac:dyDescent="0.25">
      <c r="A3" s="26" t="s">
        <v>208</v>
      </c>
      <c r="C3" s="21"/>
      <c r="D3" s="23"/>
    </row>
    <row r="4" spans="1:7" s="151" customFormat="1" ht="13.5" thickBot="1" x14ac:dyDescent="0.25">
      <c r="A4" s="150" t="s">
        <v>184</v>
      </c>
      <c r="B4" s="281" t="s">
        <v>182</v>
      </c>
      <c r="C4" s="282" t="s">
        <v>183</v>
      </c>
      <c r="D4" s="283" t="s">
        <v>189</v>
      </c>
    </row>
    <row r="5" spans="1:7" s="22" customFormat="1" x14ac:dyDescent="0.2">
      <c r="A5" s="434" t="s">
        <v>29</v>
      </c>
      <c r="B5" s="30" t="s">
        <v>297</v>
      </c>
      <c r="C5" s="37">
        <v>2609</v>
      </c>
      <c r="D5" s="38">
        <f t="shared" ref="D5:D39" si="0">100*(C5/$C$45)</f>
        <v>27.48630425621576</v>
      </c>
      <c r="E5" s="21"/>
      <c r="F5" s="21"/>
      <c r="G5" s="21"/>
    </row>
    <row r="6" spans="1:7" s="22" customFormat="1" ht="12.75" customHeight="1" x14ac:dyDescent="0.2">
      <c r="A6" s="435"/>
      <c r="B6" s="32" t="s">
        <v>1</v>
      </c>
      <c r="C6" s="33">
        <v>2212</v>
      </c>
      <c r="D6" s="24">
        <f t="shared" si="0"/>
        <v>23.303834808259587</v>
      </c>
    </row>
    <row r="7" spans="1:7" s="22" customFormat="1" ht="12.75" customHeight="1" x14ac:dyDescent="0.2">
      <c r="A7" s="435"/>
      <c r="B7" s="32" t="s">
        <v>3</v>
      </c>
      <c r="C7" s="33">
        <v>1163</v>
      </c>
      <c r="D7" s="24">
        <f t="shared" si="0"/>
        <v>12.252423093131059</v>
      </c>
    </row>
    <row r="8" spans="1:7" s="22" customFormat="1" ht="12.75" customHeight="1" x14ac:dyDescent="0.2">
      <c r="A8" s="435"/>
      <c r="B8" s="32" t="s">
        <v>5</v>
      </c>
      <c r="C8" s="33">
        <v>902</v>
      </c>
      <c r="D8" s="24">
        <f t="shared" si="0"/>
        <v>9.5027391487568469</v>
      </c>
    </row>
    <row r="9" spans="1:7" s="22" customFormat="1" ht="12.75" customHeight="1" x14ac:dyDescent="0.2">
      <c r="A9" s="435"/>
      <c r="B9" s="32" t="s">
        <v>2</v>
      </c>
      <c r="C9" s="33">
        <v>844</v>
      </c>
      <c r="D9" s="24">
        <f t="shared" si="0"/>
        <v>8.8916982722292452</v>
      </c>
      <c r="F9" s="21"/>
    </row>
    <row r="10" spans="1:7" s="22" customFormat="1" ht="12.75" customHeight="1" x14ac:dyDescent="0.2">
      <c r="A10" s="435"/>
      <c r="B10" s="32" t="s">
        <v>315</v>
      </c>
      <c r="C10" s="33">
        <v>168</v>
      </c>
      <c r="D10" s="24">
        <f t="shared" si="0"/>
        <v>1.7699115044247788</v>
      </c>
    </row>
    <row r="11" spans="1:7" s="22" customFormat="1" ht="12.75" customHeight="1" x14ac:dyDescent="0.2">
      <c r="A11" s="435"/>
      <c r="B11" s="32" t="s">
        <v>8</v>
      </c>
      <c r="C11" s="33">
        <v>164</v>
      </c>
      <c r="D11" s="24">
        <f t="shared" si="0"/>
        <v>1.7277707543194267</v>
      </c>
    </row>
    <row r="12" spans="1:7" s="22" customFormat="1" ht="12.75" customHeight="1" x14ac:dyDescent="0.2">
      <c r="A12" s="435"/>
      <c r="B12" s="32" t="s">
        <v>164</v>
      </c>
      <c r="C12" s="33">
        <v>150</v>
      </c>
      <c r="D12" s="24">
        <f t="shared" si="0"/>
        <v>1.5802781289506951</v>
      </c>
    </row>
    <row r="13" spans="1:7" s="22" customFormat="1" ht="12.75" customHeight="1" x14ac:dyDescent="0.2">
      <c r="A13" s="435"/>
      <c r="B13" s="32" t="s">
        <v>296</v>
      </c>
      <c r="C13" s="33">
        <v>114</v>
      </c>
      <c r="D13" s="24">
        <f t="shared" si="0"/>
        <v>1.2010113780025284</v>
      </c>
    </row>
    <row r="14" spans="1:7" s="22" customFormat="1" ht="12.75" customHeight="1" x14ac:dyDescent="0.2">
      <c r="A14" s="435"/>
      <c r="B14" s="32" t="s">
        <v>13</v>
      </c>
      <c r="C14" s="33">
        <v>111</v>
      </c>
      <c r="D14" s="24">
        <f t="shared" si="0"/>
        <v>1.1694058154235145</v>
      </c>
    </row>
    <row r="15" spans="1:7" s="22" customFormat="1" ht="12.75" customHeight="1" x14ac:dyDescent="0.2">
      <c r="A15" s="435"/>
      <c r="B15" s="32" t="s">
        <v>310</v>
      </c>
      <c r="C15" s="36">
        <v>94</v>
      </c>
      <c r="D15" s="24">
        <f t="shared" si="0"/>
        <v>0.99030762747576906</v>
      </c>
      <c r="F15" s="21"/>
    </row>
    <row r="16" spans="1:7" s="22" customFormat="1" ht="12.75" customHeight="1" x14ac:dyDescent="0.2">
      <c r="A16" s="435"/>
      <c r="B16" s="32" t="s">
        <v>163</v>
      </c>
      <c r="C16" s="33">
        <v>91</v>
      </c>
      <c r="D16" s="24">
        <f t="shared" si="0"/>
        <v>0.95870206489675514</v>
      </c>
    </row>
    <row r="17" spans="1:7" s="22" customFormat="1" ht="12.75" customHeight="1" x14ac:dyDescent="0.2">
      <c r="A17" s="435"/>
      <c r="B17" s="32" t="s">
        <v>288</v>
      </c>
      <c r="C17" s="33">
        <v>81</v>
      </c>
      <c r="D17" s="24">
        <f t="shared" si="0"/>
        <v>0.85335018963337539</v>
      </c>
    </row>
    <row r="18" spans="1:7" s="22" customFormat="1" ht="12.75" customHeight="1" x14ac:dyDescent="0.2">
      <c r="A18" s="435"/>
      <c r="B18" s="32" t="s">
        <v>9</v>
      </c>
      <c r="C18" s="33">
        <v>79</v>
      </c>
      <c r="D18" s="24">
        <f t="shared" si="0"/>
        <v>0.83227981458069955</v>
      </c>
    </row>
    <row r="19" spans="1:7" s="22" customFormat="1" ht="12.75" customHeight="1" x14ac:dyDescent="0.2">
      <c r="A19" s="435"/>
      <c r="B19" s="32" t="s">
        <v>12</v>
      </c>
      <c r="C19" s="33">
        <v>77</v>
      </c>
      <c r="D19" s="24">
        <f t="shared" si="0"/>
        <v>0.8112094395280236</v>
      </c>
    </row>
    <row r="20" spans="1:7" s="22" customFormat="1" ht="12.75" customHeight="1" x14ac:dyDescent="0.2">
      <c r="A20" s="435"/>
      <c r="B20" s="32" t="s">
        <v>345</v>
      </c>
      <c r="C20" s="33">
        <v>73</v>
      </c>
      <c r="D20" s="24">
        <f t="shared" si="0"/>
        <v>0.7690686894226717</v>
      </c>
    </row>
    <row r="21" spans="1:7" s="22" customFormat="1" ht="12.75" customHeight="1" x14ac:dyDescent="0.2">
      <c r="A21" s="435"/>
      <c r="B21" s="32" t="s">
        <v>289</v>
      </c>
      <c r="C21" s="33">
        <v>72</v>
      </c>
      <c r="D21" s="24">
        <f t="shared" si="0"/>
        <v>0.75853350189633373</v>
      </c>
    </row>
    <row r="22" spans="1:7" s="22" customFormat="1" ht="12.75" customHeight="1" x14ac:dyDescent="0.2">
      <c r="A22" s="435"/>
      <c r="B22" s="32" t="s">
        <v>10</v>
      </c>
      <c r="C22" s="33">
        <v>56</v>
      </c>
      <c r="D22" s="24">
        <f t="shared" si="0"/>
        <v>0.58997050147492625</v>
      </c>
    </row>
    <row r="23" spans="1:7" s="22" customFormat="1" ht="12.75" customHeight="1" x14ac:dyDescent="0.2">
      <c r="A23" s="435"/>
      <c r="B23" s="32" t="s">
        <v>311</v>
      </c>
      <c r="C23" s="33">
        <v>53</v>
      </c>
      <c r="D23" s="24">
        <f t="shared" si="0"/>
        <v>0.55836493889591232</v>
      </c>
    </row>
    <row r="24" spans="1:7" s="22" customFormat="1" ht="12.75" customHeight="1" x14ac:dyDescent="0.2">
      <c r="A24" s="435"/>
      <c r="B24" s="32" t="s">
        <v>314</v>
      </c>
      <c r="C24" s="33">
        <v>48</v>
      </c>
      <c r="D24" s="24">
        <f t="shared" si="0"/>
        <v>0.50568900126422256</v>
      </c>
    </row>
    <row r="25" spans="1:7" s="22" customFormat="1" ht="12.75" customHeight="1" x14ac:dyDescent="0.2">
      <c r="A25" s="435"/>
      <c r="B25" s="32" t="s">
        <v>7</v>
      </c>
      <c r="C25" s="33">
        <v>44</v>
      </c>
      <c r="D25" s="24">
        <f t="shared" si="0"/>
        <v>0.46354825115887061</v>
      </c>
    </row>
    <row r="26" spans="1:7" s="22" customFormat="1" ht="12.75" customHeight="1" x14ac:dyDescent="0.2">
      <c r="A26" s="435"/>
      <c r="B26" s="32" t="s">
        <v>346</v>
      </c>
      <c r="C26" s="33">
        <v>39</v>
      </c>
      <c r="D26" s="24">
        <f t="shared" si="0"/>
        <v>0.41087231352718073</v>
      </c>
      <c r="E26" s="21"/>
      <c r="G26" s="21"/>
    </row>
    <row r="27" spans="1:7" s="22" customFormat="1" ht="12.75" customHeight="1" x14ac:dyDescent="0.2">
      <c r="A27" s="435"/>
      <c r="B27" s="32" t="s">
        <v>14</v>
      </c>
      <c r="C27" s="33">
        <v>33</v>
      </c>
      <c r="D27" s="24">
        <f t="shared" si="0"/>
        <v>0.347661188369153</v>
      </c>
    </row>
    <row r="28" spans="1:7" s="22" customFormat="1" ht="12.75" customHeight="1" x14ac:dyDescent="0.2">
      <c r="A28" s="435"/>
      <c r="B28" s="32" t="s">
        <v>291</v>
      </c>
      <c r="C28" s="33">
        <v>30</v>
      </c>
      <c r="D28" s="24">
        <f t="shared" si="0"/>
        <v>0.31605562579013907</v>
      </c>
    </row>
    <row r="29" spans="1:7" s="22" customFormat="1" ht="12.75" customHeight="1" x14ac:dyDescent="0.2">
      <c r="A29" s="435"/>
      <c r="B29" s="32" t="s">
        <v>313</v>
      </c>
      <c r="C29" s="33">
        <v>25</v>
      </c>
      <c r="D29" s="24">
        <f t="shared" si="0"/>
        <v>0.26337968815844925</v>
      </c>
    </row>
    <row r="30" spans="1:7" s="22" customFormat="1" ht="12.75" customHeight="1" x14ac:dyDescent="0.2">
      <c r="A30" s="435"/>
      <c r="B30" s="32" t="s">
        <v>347</v>
      </c>
      <c r="C30" s="33">
        <v>21</v>
      </c>
      <c r="D30" s="24">
        <f t="shared" si="0"/>
        <v>0.22123893805309736</v>
      </c>
    </row>
    <row r="31" spans="1:7" s="22" customFormat="1" ht="12.75" customHeight="1" x14ac:dyDescent="0.2">
      <c r="A31" s="435"/>
      <c r="B31" s="32" t="s">
        <v>348</v>
      </c>
      <c r="C31" s="33">
        <v>20</v>
      </c>
      <c r="D31" s="24">
        <f t="shared" si="0"/>
        <v>0.21070375052675938</v>
      </c>
    </row>
    <row r="32" spans="1:7" s="22" customFormat="1" ht="12.75" customHeight="1" x14ac:dyDescent="0.2">
      <c r="A32" s="435"/>
      <c r="B32" s="32" t="s">
        <v>312</v>
      </c>
      <c r="C32" s="33">
        <v>20</v>
      </c>
      <c r="D32" s="24">
        <f t="shared" si="0"/>
        <v>0.21070375052675938</v>
      </c>
    </row>
    <row r="33" spans="1:5" s="22" customFormat="1" ht="12.75" customHeight="1" x14ac:dyDescent="0.2">
      <c r="A33" s="435"/>
      <c r="B33" s="32" t="s">
        <v>15</v>
      </c>
      <c r="C33" s="33">
        <v>20</v>
      </c>
      <c r="D33" s="24">
        <f t="shared" si="0"/>
        <v>0.21070375052675938</v>
      </c>
    </row>
    <row r="34" spans="1:5" s="22" customFormat="1" ht="12.75" customHeight="1" x14ac:dyDescent="0.2">
      <c r="A34" s="435"/>
      <c r="B34" s="32" t="s">
        <v>290</v>
      </c>
      <c r="C34" s="33">
        <v>20</v>
      </c>
      <c r="D34" s="24">
        <f t="shared" si="0"/>
        <v>0.21070375052675938</v>
      </c>
    </row>
    <row r="35" spans="1:5" ht="12.75" customHeight="1" x14ac:dyDescent="0.2">
      <c r="A35" s="435"/>
      <c r="B35" s="32" t="s">
        <v>17</v>
      </c>
      <c r="C35" s="33">
        <v>14</v>
      </c>
      <c r="D35" s="24">
        <f t="shared" si="0"/>
        <v>0.14749262536873156</v>
      </c>
    </row>
    <row r="36" spans="1:5" ht="13.5" customHeight="1" x14ac:dyDescent="0.2">
      <c r="A36" s="435"/>
      <c r="B36" s="32" t="s">
        <v>165</v>
      </c>
      <c r="C36" s="33">
        <v>12</v>
      </c>
      <c r="D36" s="24">
        <f t="shared" si="0"/>
        <v>0.12642225031605564</v>
      </c>
    </row>
    <row r="37" spans="1:5" x14ac:dyDescent="0.2">
      <c r="A37" s="435"/>
      <c r="B37" s="125" t="s">
        <v>292</v>
      </c>
      <c r="C37" s="33">
        <v>12</v>
      </c>
      <c r="D37" s="24">
        <f t="shared" si="0"/>
        <v>0.12642225031605564</v>
      </c>
      <c r="E37" s="2"/>
    </row>
    <row r="38" spans="1:5" x14ac:dyDescent="0.2">
      <c r="A38" s="435"/>
      <c r="B38" s="125" t="s">
        <v>16</v>
      </c>
      <c r="C38" s="33">
        <v>12</v>
      </c>
      <c r="D38" s="24">
        <f t="shared" si="0"/>
        <v>0.12642225031605564</v>
      </c>
      <c r="E38" s="23"/>
    </row>
    <row r="39" spans="1:5" ht="13.5" thickBot="1" x14ac:dyDescent="0.25">
      <c r="A39" s="435"/>
      <c r="B39" s="46" t="s">
        <v>4</v>
      </c>
      <c r="C39" s="47">
        <v>9</v>
      </c>
      <c r="D39" s="39">
        <f t="shared" si="0"/>
        <v>9.4816687737041716E-2</v>
      </c>
      <c r="E39" s="23"/>
    </row>
    <row r="40" spans="1:5" x14ac:dyDescent="0.2">
      <c r="A40" s="436" t="s">
        <v>30</v>
      </c>
      <c r="B40" s="30" t="s">
        <v>18</v>
      </c>
      <c r="C40" s="37">
        <v>1935</v>
      </c>
      <c r="D40" s="38">
        <f>100*C40/$C$46</f>
        <v>60.393258426966291</v>
      </c>
    </row>
    <row r="41" spans="1:5" ht="12.75" customHeight="1" x14ac:dyDescent="0.2">
      <c r="A41" s="437"/>
      <c r="B41" s="32" t="s">
        <v>19</v>
      </c>
      <c r="C41" s="33">
        <v>995</v>
      </c>
      <c r="D41" s="95">
        <f>100*C41/$C$46</f>
        <v>31.054931335830211</v>
      </c>
    </row>
    <row r="42" spans="1:5" ht="12.75" customHeight="1" x14ac:dyDescent="0.2">
      <c r="A42" s="437"/>
      <c r="B42" s="32" t="s">
        <v>166</v>
      </c>
      <c r="C42" s="33">
        <v>156</v>
      </c>
      <c r="D42" s="95">
        <f>100*C42/$C$46</f>
        <v>4.868913857677903</v>
      </c>
    </row>
    <row r="43" spans="1:5" ht="12.75" customHeight="1" x14ac:dyDescent="0.2">
      <c r="A43" s="437"/>
      <c r="B43" s="32" t="s">
        <v>20</v>
      </c>
      <c r="C43" s="33">
        <v>92</v>
      </c>
      <c r="D43" s="95">
        <f>100*C43/$C$46</f>
        <v>2.8714107365792758</v>
      </c>
    </row>
    <row r="44" spans="1:5" ht="13.5" customHeight="1" thickBot="1" x14ac:dyDescent="0.25">
      <c r="A44" s="438"/>
      <c r="B44" s="46" t="s">
        <v>21</v>
      </c>
      <c r="C44" s="47">
        <v>26</v>
      </c>
      <c r="D44" s="141">
        <f>100*C44/$C$46</f>
        <v>0.81148564294631709</v>
      </c>
    </row>
    <row r="45" spans="1:5" ht="14.25" customHeight="1" thickBot="1" x14ac:dyDescent="0.3">
      <c r="A45" s="226" t="s">
        <v>167</v>
      </c>
      <c r="B45" s="244"/>
      <c r="C45" s="153">
        <f>SUM(C5:C39)</f>
        <v>9492</v>
      </c>
      <c r="D45" s="154">
        <f>C45/C$47*100</f>
        <v>74.763705103969755</v>
      </c>
    </row>
    <row r="46" spans="1:5" ht="15.75" thickBot="1" x14ac:dyDescent="0.3">
      <c r="A46" s="226" t="s">
        <v>168</v>
      </c>
      <c r="B46" s="244"/>
      <c r="C46" s="153">
        <f>SUM(C40:C44)</f>
        <v>3204</v>
      </c>
      <c r="D46" s="154">
        <f>C46/C$47*100</f>
        <v>25.236294896030248</v>
      </c>
    </row>
    <row r="47" spans="1:5" ht="15.75" thickBot="1" x14ac:dyDescent="0.3">
      <c r="A47" s="226" t="s">
        <v>185</v>
      </c>
      <c r="B47" s="244"/>
      <c r="C47" s="153">
        <f>C45+C46</f>
        <v>12696</v>
      </c>
      <c r="D47" s="154">
        <f>D45+D46</f>
        <v>100</v>
      </c>
    </row>
    <row r="48" spans="1:5" x14ac:dyDescent="0.2">
      <c r="A48" s="127" t="s">
        <v>471</v>
      </c>
      <c r="B48" s="22"/>
      <c r="C48" s="21"/>
      <c r="D48" s="23"/>
    </row>
    <row r="49" spans="1:4" x14ac:dyDescent="0.2">
      <c r="A49" s="127" t="s">
        <v>343</v>
      </c>
      <c r="B49" s="254"/>
      <c r="C49" s="254"/>
      <c r="D49" s="254"/>
    </row>
    <row r="50" spans="1:4" x14ac:dyDescent="0.2">
      <c r="A50" s="254" t="s">
        <v>349</v>
      </c>
      <c r="B50" s="22"/>
      <c r="C50" s="21"/>
      <c r="D50" s="23"/>
    </row>
  </sheetData>
  <mergeCells count="2">
    <mergeCell ref="A5:A39"/>
    <mergeCell ref="A40:A44"/>
  </mergeCells>
  <hyperlinks>
    <hyperlink ref="A1" location="Sommaire!A1" display="Retour au sommaire"/>
  </hyperlinks>
  <pageMargins left="0.75" right="0.75" top="1" bottom="1" header="0.5" footer="0.5"/>
  <pageSetup paperSize="9" scale="8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85" zoomScaleNormal="85" workbookViewId="0"/>
  </sheetViews>
  <sheetFormatPr baseColWidth="10" defaultColWidth="11" defaultRowHeight="12.75" x14ac:dyDescent="0.2"/>
  <cols>
    <col min="1" max="1" width="7.625" style="2" customWidth="1"/>
    <col min="2" max="2" width="60.5" style="2" bestFit="1" customWidth="1"/>
    <col min="3" max="3" width="13.125" style="417" customWidth="1"/>
    <col min="4" max="4" width="13.125" style="418" customWidth="1"/>
    <col min="5" max="5" width="13.125" style="391" customWidth="1"/>
    <col min="6" max="16384" width="11" style="2"/>
  </cols>
  <sheetData>
    <row r="1" spans="1:5" s="18" customFormat="1" ht="15" x14ac:dyDescent="0.2">
      <c r="A1" s="17" t="s">
        <v>120</v>
      </c>
      <c r="C1" s="399"/>
      <c r="D1" s="389"/>
      <c r="E1" s="399"/>
    </row>
    <row r="2" spans="1:5" s="18" customFormat="1" ht="15" x14ac:dyDescent="0.2">
      <c r="C2" s="399"/>
      <c r="D2" s="389"/>
      <c r="E2" s="399"/>
    </row>
    <row r="3" spans="1:5" s="22" customFormat="1" ht="13.5" thickBot="1" x14ac:dyDescent="0.25">
      <c r="A3" s="15" t="s">
        <v>306</v>
      </c>
      <c r="C3" s="400"/>
      <c r="D3" s="401"/>
      <c r="E3" s="390"/>
    </row>
    <row r="4" spans="1:5" s="22" customFormat="1" ht="13.5" thickBot="1" x14ac:dyDescent="0.25">
      <c r="A4" s="64" t="s">
        <v>184</v>
      </c>
      <c r="B4" s="189" t="s">
        <v>182</v>
      </c>
      <c r="C4" s="402" t="s">
        <v>239</v>
      </c>
      <c r="D4" s="403" t="s">
        <v>238</v>
      </c>
      <c r="E4" s="404" t="s">
        <v>189</v>
      </c>
    </row>
    <row r="5" spans="1:5" s="22" customFormat="1" x14ac:dyDescent="0.2">
      <c r="A5" s="446" t="s">
        <v>11</v>
      </c>
      <c r="B5" s="67" t="s">
        <v>21</v>
      </c>
      <c r="C5" s="405">
        <v>20</v>
      </c>
      <c r="D5" s="406" t="s">
        <v>316</v>
      </c>
      <c r="E5" s="379" t="s">
        <v>316</v>
      </c>
    </row>
    <row r="6" spans="1:5" s="22" customFormat="1" x14ac:dyDescent="0.2">
      <c r="A6" s="455"/>
      <c r="B6" s="68" t="s">
        <v>20</v>
      </c>
      <c r="C6" s="190">
        <v>67</v>
      </c>
      <c r="D6" s="36">
        <v>49</v>
      </c>
      <c r="E6" s="35">
        <f t="shared" ref="E6:E47" si="0">100*D6/C6</f>
        <v>73.134328358208961</v>
      </c>
    </row>
    <row r="7" spans="1:5" s="22" customFormat="1" x14ac:dyDescent="0.2">
      <c r="A7" s="455"/>
      <c r="B7" s="68" t="s">
        <v>19</v>
      </c>
      <c r="C7" s="190">
        <v>795</v>
      </c>
      <c r="D7" s="36">
        <v>622</v>
      </c>
      <c r="E7" s="35">
        <f t="shared" si="0"/>
        <v>78.23899371069183</v>
      </c>
    </row>
    <row r="8" spans="1:5" s="22" customFormat="1" x14ac:dyDescent="0.2">
      <c r="A8" s="455"/>
      <c r="B8" s="68" t="s">
        <v>166</v>
      </c>
      <c r="C8" s="190">
        <v>131</v>
      </c>
      <c r="D8" s="36">
        <v>109</v>
      </c>
      <c r="E8" s="35">
        <f t="shared" si="0"/>
        <v>83.206106870229007</v>
      </c>
    </row>
    <row r="9" spans="1:5" s="22" customFormat="1" ht="13.5" thickBot="1" x14ac:dyDescent="0.25">
      <c r="A9" s="456"/>
      <c r="B9" s="73" t="s">
        <v>18</v>
      </c>
      <c r="C9" s="190">
        <v>1652</v>
      </c>
      <c r="D9" s="36">
        <v>1445</v>
      </c>
      <c r="E9" s="35">
        <f t="shared" si="0"/>
        <v>87.469733656174327</v>
      </c>
    </row>
    <row r="10" spans="1:5" s="22" customFormat="1" x14ac:dyDescent="0.2">
      <c r="A10" s="465" t="s">
        <v>41</v>
      </c>
      <c r="B10" s="67" t="s">
        <v>3</v>
      </c>
      <c r="C10" s="405">
        <v>916</v>
      </c>
      <c r="D10" s="406">
        <v>791</v>
      </c>
      <c r="E10" s="379">
        <f t="shared" si="0"/>
        <v>86.353711790393007</v>
      </c>
    </row>
    <row r="11" spans="1:5" s="22" customFormat="1" x14ac:dyDescent="0.2">
      <c r="A11" s="466"/>
      <c r="B11" s="175" t="s">
        <v>297</v>
      </c>
      <c r="C11" s="407">
        <v>2116</v>
      </c>
      <c r="D11" s="262">
        <v>1756</v>
      </c>
      <c r="E11" s="233">
        <f t="shared" si="0"/>
        <v>82.986767485822313</v>
      </c>
    </row>
    <row r="12" spans="1:5" s="22" customFormat="1" x14ac:dyDescent="0.2">
      <c r="A12" s="466"/>
      <c r="B12" s="175" t="s">
        <v>165</v>
      </c>
      <c r="C12" s="407" t="s">
        <v>316</v>
      </c>
      <c r="D12" s="262" t="s">
        <v>316</v>
      </c>
      <c r="E12" s="233" t="s">
        <v>316</v>
      </c>
    </row>
    <row r="13" spans="1:5" s="22" customFormat="1" x14ac:dyDescent="0.2">
      <c r="A13" s="466"/>
      <c r="B13" s="175" t="s">
        <v>346</v>
      </c>
      <c r="C13" s="407">
        <v>34</v>
      </c>
      <c r="D13" s="262">
        <v>29</v>
      </c>
      <c r="E13" s="233">
        <f t="shared" si="0"/>
        <v>85.294117647058826</v>
      </c>
    </row>
    <row r="14" spans="1:5" s="22" customFormat="1" x14ac:dyDescent="0.2">
      <c r="A14" s="466"/>
      <c r="B14" s="175" t="s">
        <v>347</v>
      </c>
      <c r="C14" s="407" t="s">
        <v>316</v>
      </c>
      <c r="D14" s="262" t="s">
        <v>316</v>
      </c>
      <c r="E14" s="233" t="s">
        <v>316</v>
      </c>
    </row>
    <row r="15" spans="1:5" s="22" customFormat="1" x14ac:dyDescent="0.2">
      <c r="A15" s="466"/>
      <c r="B15" s="175" t="s">
        <v>345</v>
      </c>
      <c r="C15" s="407">
        <v>51</v>
      </c>
      <c r="D15" s="262">
        <v>40</v>
      </c>
      <c r="E15" s="233">
        <f t="shared" si="0"/>
        <v>78.431372549019613</v>
      </c>
    </row>
    <row r="16" spans="1:5" s="22" customFormat="1" x14ac:dyDescent="0.2">
      <c r="A16" s="466"/>
      <c r="B16" s="68" t="s">
        <v>348</v>
      </c>
      <c r="C16" s="407" t="s">
        <v>316</v>
      </c>
      <c r="D16" s="262" t="s">
        <v>316</v>
      </c>
      <c r="E16" s="233" t="s">
        <v>316</v>
      </c>
    </row>
    <row r="17" spans="1:5" s="22" customFormat="1" x14ac:dyDescent="0.2">
      <c r="A17" s="466"/>
      <c r="B17" s="68" t="s">
        <v>7</v>
      </c>
      <c r="C17" s="408">
        <v>34</v>
      </c>
      <c r="D17" s="36">
        <v>32</v>
      </c>
      <c r="E17" s="35">
        <f t="shared" si="0"/>
        <v>94.117647058823536</v>
      </c>
    </row>
    <row r="18" spans="1:5" s="22" customFormat="1" x14ac:dyDescent="0.2">
      <c r="A18" s="466"/>
      <c r="B18" s="68" t="s">
        <v>296</v>
      </c>
      <c r="C18" s="190">
        <v>102</v>
      </c>
      <c r="D18" s="36">
        <v>92</v>
      </c>
      <c r="E18" s="35">
        <f t="shared" si="0"/>
        <v>90.196078431372555</v>
      </c>
    </row>
    <row r="19" spans="1:5" s="22" customFormat="1" x14ac:dyDescent="0.2">
      <c r="A19" s="466"/>
      <c r="B19" s="68" t="s">
        <v>4</v>
      </c>
      <c r="C19" s="190" t="s">
        <v>316</v>
      </c>
      <c r="D19" s="36" t="s">
        <v>316</v>
      </c>
      <c r="E19" s="35" t="s">
        <v>316</v>
      </c>
    </row>
    <row r="20" spans="1:5" s="22" customFormat="1" x14ac:dyDescent="0.2">
      <c r="A20" s="466"/>
      <c r="B20" s="68" t="s">
        <v>1</v>
      </c>
      <c r="C20" s="190">
        <v>1619</v>
      </c>
      <c r="D20" s="36">
        <v>1247</v>
      </c>
      <c r="E20" s="35">
        <f t="shared" si="0"/>
        <v>77.022853613341567</v>
      </c>
    </row>
    <row r="21" spans="1:5" s="22" customFormat="1" x14ac:dyDescent="0.2">
      <c r="A21" s="466"/>
      <c r="B21" s="68" t="s">
        <v>5</v>
      </c>
      <c r="C21" s="190">
        <v>658</v>
      </c>
      <c r="D21" s="36">
        <v>464</v>
      </c>
      <c r="E21" s="35">
        <f t="shared" si="0"/>
        <v>70.516717325227958</v>
      </c>
    </row>
    <row r="22" spans="1:5" s="22" customFormat="1" x14ac:dyDescent="0.2">
      <c r="A22" s="466"/>
      <c r="B22" s="68" t="s">
        <v>2</v>
      </c>
      <c r="C22" s="190">
        <v>677</v>
      </c>
      <c r="D22" s="36">
        <v>531</v>
      </c>
      <c r="E22" s="35">
        <f t="shared" si="0"/>
        <v>78.434268833087145</v>
      </c>
    </row>
    <row r="23" spans="1:5" s="22" customFormat="1" x14ac:dyDescent="0.2">
      <c r="A23" s="466"/>
      <c r="B23" s="68" t="s">
        <v>313</v>
      </c>
      <c r="C23" s="408" t="s">
        <v>316</v>
      </c>
      <c r="D23" s="36" t="s">
        <v>316</v>
      </c>
      <c r="E23" s="35" t="s">
        <v>316</v>
      </c>
    </row>
    <row r="24" spans="1:5" s="22" customFormat="1" x14ac:dyDescent="0.2">
      <c r="A24" s="466"/>
      <c r="B24" s="68" t="s">
        <v>13</v>
      </c>
      <c r="C24" s="190">
        <v>100</v>
      </c>
      <c r="D24" s="36">
        <v>81</v>
      </c>
      <c r="E24" s="35">
        <f t="shared" si="0"/>
        <v>81</v>
      </c>
    </row>
    <row r="25" spans="1:5" s="22" customFormat="1" x14ac:dyDescent="0.2">
      <c r="A25" s="466"/>
      <c r="B25" s="68" t="s">
        <v>163</v>
      </c>
      <c r="C25" s="190">
        <v>73</v>
      </c>
      <c r="D25" s="36">
        <v>51</v>
      </c>
      <c r="E25" s="35">
        <f t="shared" si="0"/>
        <v>69.863013698630141</v>
      </c>
    </row>
    <row r="26" spans="1:5" s="22" customFormat="1" x14ac:dyDescent="0.2">
      <c r="A26" s="466"/>
      <c r="B26" s="68" t="s">
        <v>292</v>
      </c>
      <c r="C26" s="190" t="s">
        <v>316</v>
      </c>
      <c r="D26" s="36" t="s">
        <v>316</v>
      </c>
      <c r="E26" s="35" t="s">
        <v>316</v>
      </c>
    </row>
    <row r="27" spans="1:5" s="22" customFormat="1" x14ac:dyDescent="0.2">
      <c r="A27" s="466"/>
      <c r="B27" s="68" t="s">
        <v>16</v>
      </c>
      <c r="C27" s="190" t="s">
        <v>316</v>
      </c>
      <c r="D27" s="36" t="s">
        <v>316</v>
      </c>
      <c r="E27" s="35" t="s">
        <v>316</v>
      </c>
    </row>
    <row r="28" spans="1:5" s="22" customFormat="1" x14ac:dyDescent="0.2">
      <c r="A28" s="466"/>
      <c r="B28" s="68" t="s">
        <v>291</v>
      </c>
      <c r="C28" s="190">
        <v>23</v>
      </c>
      <c r="D28" s="36">
        <v>21</v>
      </c>
      <c r="E28" s="35">
        <f t="shared" si="0"/>
        <v>91.304347826086953</v>
      </c>
    </row>
    <row r="29" spans="1:5" s="22" customFormat="1" x14ac:dyDescent="0.2">
      <c r="A29" s="466"/>
      <c r="B29" s="68" t="s">
        <v>10</v>
      </c>
      <c r="C29" s="190">
        <v>43</v>
      </c>
      <c r="D29" s="36">
        <v>42</v>
      </c>
      <c r="E29" s="35">
        <f t="shared" si="0"/>
        <v>97.674418604651166</v>
      </c>
    </row>
    <row r="30" spans="1:5" s="22" customFormat="1" x14ac:dyDescent="0.2">
      <c r="A30" s="466"/>
      <c r="B30" s="68" t="s">
        <v>8</v>
      </c>
      <c r="C30" s="190">
        <v>116</v>
      </c>
      <c r="D30" s="36">
        <v>82</v>
      </c>
      <c r="E30" s="35">
        <f t="shared" si="0"/>
        <v>70.689655172413794</v>
      </c>
    </row>
    <row r="31" spans="1:5" s="22" customFormat="1" x14ac:dyDescent="0.2">
      <c r="A31" s="466"/>
      <c r="B31" s="68" t="s">
        <v>312</v>
      </c>
      <c r="C31" s="190" t="s">
        <v>316</v>
      </c>
      <c r="D31" s="36" t="s">
        <v>316</v>
      </c>
      <c r="E31" s="35" t="s">
        <v>316</v>
      </c>
    </row>
    <row r="32" spans="1:5" s="22" customFormat="1" x14ac:dyDescent="0.2">
      <c r="A32" s="466"/>
      <c r="B32" s="68" t="s">
        <v>15</v>
      </c>
      <c r="C32" s="190">
        <v>18</v>
      </c>
      <c r="D32" s="36">
        <v>11</v>
      </c>
      <c r="E32" s="35">
        <f t="shared" si="0"/>
        <v>61.111111111111114</v>
      </c>
    </row>
    <row r="33" spans="1:5" x14ac:dyDescent="0.2">
      <c r="A33" s="466"/>
      <c r="B33" s="68" t="s">
        <v>315</v>
      </c>
      <c r="C33" s="190">
        <v>117</v>
      </c>
      <c r="D33" s="36">
        <v>74</v>
      </c>
      <c r="E33" s="35">
        <f t="shared" si="0"/>
        <v>63.247863247863251</v>
      </c>
    </row>
    <row r="34" spans="1:5" x14ac:dyDescent="0.2">
      <c r="A34" s="466"/>
      <c r="B34" s="68" t="s">
        <v>14</v>
      </c>
      <c r="C34" s="190">
        <v>27</v>
      </c>
      <c r="D34" s="36">
        <v>24</v>
      </c>
      <c r="E34" s="35">
        <f t="shared" si="0"/>
        <v>88.888888888888886</v>
      </c>
    </row>
    <row r="35" spans="1:5" x14ac:dyDescent="0.2">
      <c r="A35" s="466"/>
      <c r="B35" s="68" t="s">
        <v>289</v>
      </c>
      <c r="C35" s="190">
        <v>40</v>
      </c>
      <c r="D35" s="36">
        <v>26</v>
      </c>
      <c r="E35" s="35">
        <f t="shared" si="0"/>
        <v>65</v>
      </c>
    </row>
    <row r="36" spans="1:5" s="22" customFormat="1" x14ac:dyDescent="0.2">
      <c r="A36" s="466"/>
      <c r="B36" s="68" t="s">
        <v>12</v>
      </c>
      <c r="C36" s="190">
        <v>59</v>
      </c>
      <c r="D36" s="36">
        <v>44</v>
      </c>
      <c r="E36" s="35">
        <f t="shared" si="0"/>
        <v>74.576271186440678</v>
      </c>
    </row>
    <row r="37" spans="1:5" x14ac:dyDescent="0.2">
      <c r="A37" s="466"/>
      <c r="B37" s="68" t="s">
        <v>17</v>
      </c>
      <c r="C37" s="190" t="s">
        <v>316</v>
      </c>
      <c r="D37" s="36" t="s">
        <v>316</v>
      </c>
      <c r="E37" s="35" t="s">
        <v>316</v>
      </c>
    </row>
    <row r="38" spans="1:5" x14ac:dyDescent="0.2">
      <c r="A38" s="466"/>
      <c r="B38" s="68" t="s">
        <v>314</v>
      </c>
      <c r="C38" s="190">
        <v>31</v>
      </c>
      <c r="D38" s="36">
        <v>25</v>
      </c>
      <c r="E38" s="35">
        <f t="shared" si="0"/>
        <v>80.645161290322577</v>
      </c>
    </row>
    <row r="39" spans="1:5" x14ac:dyDescent="0.2">
      <c r="A39" s="466"/>
      <c r="B39" s="68" t="s">
        <v>9</v>
      </c>
      <c r="C39" s="190">
        <v>61</v>
      </c>
      <c r="D39" s="36">
        <v>49</v>
      </c>
      <c r="E39" s="35">
        <f t="shared" si="0"/>
        <v>80.327868852459019</v>
      </c>
    </row>
    <row r="40" spans="1:5" x14ac:dyDescent="0.2">
      <c r="A40" s="466"/>
      <c r="B40" s="175" t="s">
        <v>164</v>
      </c>
      <c r="C40" s="190">
        <v>128</v>
      </c>
      <c r="D40" s="36">
        <v>63</v>
      </c>
      <c r="E40" s="35">
        <f t="shared" si="0"/>
        <v>49.21875</v>
      </c>
    </row>
    <row r="41" spans="1:5" x14ac:dyDescent="0.2">
      <c r="A41" s="466"/>
      <c r="B41" s="68" t="s">
        <v>288</v>
      </c>
      <c r="C41" s="190">
        <v>58</v>
      </c>
      <c r="D41" s="36">
        <v>48</v>
      </c>
      <c r="E41" s="35">
        <f t="shared" si="0"/>
        <v>82.758620689655174</v>
      </c>
    </row>
    <row r="42" spans="1:5" x14ac:dyDescent="0.2">
      <c r="A42" s="466"/>
      <c r="B42" s="68" t="s">
        <v>290</v>
      </c>
      <c r="C42" s="190">
        <v>16</v>
      </c>
      <c r="D42" s="36">
        <v>15</v>
      </c>
      <c r="E42" s="35">
        <f t="shared" si="0"/>
        <v>93.75</v>
      </c>
    </row>
    <row r="43" spans="1:5" x14ac:dyDescent="0.2">
      <c r="A43" s="466"/>
      <c r="B43" s="68" t="s">
        <v>311</v>
      </c>
      <c r="C43" s="190">
        <v>36</v>
      </c>
      <c r="D43" s="36">
        <v>32</v>
      </c>
      <c r="E43" s="35">
        <f t="shared" si="0"/>
        <v>88.888888888888886</v>
      </c>
    </row>
    <row r="44" spans="1:5" ht="13.5" thickBot="1" x14ac:dyDescent="0.25">
      <c r="A44" s="467"/>
      <c r="B44" s="356" t="s">
        <v>310</v>
      </c>
      <c r="C44" s="190">
        <v>61</v>
      </c>
      <c r="D44" s="36">
        <v>53</v>
      </c>
      <c r="E44" s="35">
        <f t="shared" si="0"/>
        <v>86.885245901639351</v>
      </c>
    </row>
    <row r="45" spans="1:5" ht="14.25" x14ac:dyDescent="0.2">
      <c r="A45" s="239" t="s">
        <v>167</v>
      </c>
      <c r="B45" s="224"/>
      <c r="C45" s="409">
        <v>2665</v>
      </c>
      <c r="D45" s="406">
        <v>2239</v>
      </c>
      <c r="E45" s="379">
        <f t="shared" si="0"/>
        <v>84.015009380863034</v>
      </c>
    </row>
    <row r="46" spans="1:5" ht="15" thickBot="1" x14ac:dyDescent="0.25">
      <c r="A46" s="241" t="s">
        <v>168</v>
      </c>
      <c r="B46" s="225"/>
      <c r="C46" s="410">
        <v>7324</v>
      </c>
      <c r="D46" s="48">
        <v>5809</v>
      </c>
      <c r="E46" s="411">
        <f t="shared" si="0"/>
        <v>79.314582195521567</v>
      </c>
    </row>
    <row r="47" spans="1:5" s="11" customFormat="1" ht="15.75" thickBot="1" x14ac:dyDescent="0.3">
      <c r="A47" s="243" t="s">
        <v>185</v>
      </c>
      <c r="B47" s="228"/>
      <c r="C47" s="412">
        <v>9989</v>
      </c>
      <c r="D47" s="413">
        <v>8048</v>
      </c>
      <c r="E47" s="404">
        <f t="shared" si="0"/>
        <v>80.568625488036844</v>
      </c>
    </row>
    <row r="48" spans="1:5" s="11" customFormat="1" x14ac:dyDescent="0.2">
      <c r="A48" s="341" t="s">
        <v>471</v>
      </c>
      <c r="B48" s="41"/>
      <c r="C48" s="414"/>
      <c r="D48" s="415"/>
      <c r="E48" s="381"/>
    </row>
    <row r="49" spans="1:5" s="11" customFormat="1" x14ac:dyDescent="0.2">
      <c r="A49" s="341" t="s">
        <v>343</v>
      </c>
      <c r="B49" s="354"/>
      <c r="C49" s="416"/>
      <c r="D49" s="416"/>
      <c r="E49" s="416"/>
    </row>
    <row r="50" spans="1:5" s="11" customFormat="1" x14ac:dyDescent="0.2">
      <c r="A50" s="41" t="s">
        <v>482</v>
      </c>
      <c r="C50" s="419"/>
      <c r="D50" s="420"/>
      <c r="E50" s="421"/>
    </row>
  </sheetData>
  <mergeCells count="2">
    <mergeCell ref="A5:A9"/>
    <mergeCell ref="A10:A44"/>
  </mergeCells>
  <hyperlinks>
    <hyperlink ref="A1" location="Sommaire!A1" display="Retour au sommaire"/>
  </hyperlinks>
  <pageMargins left="0.7" right="0.7" top="0.75" bottom="0.75" header="0.3" footer="0.3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85" zoomScaleNormal="85" workbookViewId="0"/>
  </sheetViews>
  <sheetFormatPr baseColWidth="10" defaultColWidth="11" defaultRowHeight="14.25" x14ac:dyDescent="0.2"/>
  <cols>
    <col min="1" max="3" width="16.125" style="161" customWidth="1"/>
    <col min="4" max="16384" width="11" style="161"/>
  </cols>
  <sheetData>
    <row r="1" spans="1:5" x14ac:dyDescent="0.2">
      <c r="A1" s="136" t="s">
        <v>120</v>
      </c>
    </row>
    <row r="2" spans="1:5" x14ac:dyDescent="0.2">
      <c r="A2" s="136"/>
    </row>
    <row r="3" spans="1:5" ht="15" thickBot="1" x14ac:dyDescent="0.25">
      <c r="A3" s="26" t="s">
        <v>307</v>
      </c>
      <c r="B3" s="132"/>
      <c r="C3" s="132"/>
    </row>
    <row r="4" spans="1:5" ht="15" thickBot="1" x14ac:dyDescent="0.25">
      <c r="A4" s="449" t="s">
        <v>318</v>
      </c>
      <c r="B4" s="468"/>
      <c r="C4" s="469"/>
    </row>
    <row r="5" spans="1:5" ht="15" thickBot="1" x14ac:dyDescent="0.25">
      <c r="A5" s="65" t="s">
        <v>11</v>
      </c>
      <c r="B5" s="353" t="s">
        <v>41</v>
      </c>
      <c r="C5" s="353" t="s">
        <v>197</v>
      </c>
    </row>
    <row r="6" spans="1:5" ht="15" thickBot="1" x14ac:dyDescent="0.25">
      <c r="A6" s="81">
        <v>86.6</v>
      </c>
      <c r="B6" s="81">
        <v>88</v>
      </c>
      <c r="C6" s="81">
        <v>87</v>
      </c>
    </row>
    <row r="7" spans="1:5" s="357" customFormat="1" x14ac:dyDescent="0.2">
      <c r="A7" s="341" t="s">
        <v>471</v>
      </c>
    </row>
    <row r="8" spans="1:5" s="357" customFormat="1" ht="14.25" customHeight="1" x14ac:dyDescent="0.2">
      <c r="A8" s="341" t="s">
        <v>343</v>
      </c>
      <c r="B8" s="354"/>
      <c r="C8" s="354"/>
      <c r="D8" s="354"/>
      <c r="E8" s="354"/>
    </row>
    <row r="9" spans="1:5" ht="15" x14ac:dyDescent="0.25">
      <c r="A9" s="253" t="s">
        <v>308</v>
      </c>
      <c r="B9" s="248"/>
      <c r="C9" s="248"/>
      <c r="D9" s="248"/>
      <c r="E9" s="248"/>
    </row>
    <row r="10" spans="1:5" x14ac:dyDescent="0.2">
      <c r="A10" s="22" t="s">
        <v>340</v>
      </c>
    </row>
    <row r="11" spans="1:5" x14ac:dyDescent="0.2">
      <c r="A11" s="137"/>
    </row>
    <row r="12" spans="1:5" x14ac:dyDescent="0.2">
      <c r="A12" s="137"/>
    </row>
  </sheetData>
  <mergeCells count="1">
    <mergeCell ref="A4:C4"/>
  </mergeCells>
  <hyperlinks>
    <hyperlink ref="A1" location="Sommaire!A1" display="Retour au sommaire"/>
  </hyperlinks>
  <pageMargins left="0.7" right="0.7" top="0.75" bottom="0.75" header="0.3" footer="0.3"/>
  <pageSetup paperSize="9" scale="9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85" zoomScaleNormal="85" workbookViewId="0"/>
  </sheetViews>
  <sheetFormatPr baseColWidth="10" defaultColWidth="9" defaultRowHeight="12.75" x14ac:dyDescent="0.2"/>
  <cols>
    <col min="1" max="1" width="17.125" style="2" customWidth="1"/>
    <col min="2" max="2" width="12.875" style="2" customWidth="1"/>
    <col min="3" max="3" width="17.875" style="2" customWidth="1"/>
    <col min="4" max="4" width="14" style="2" customWidth="1"/>
    <col min="5" max="5" width="14.875" style="2" customWidth="1"/>
    <col min="6" max="16384" width="9" style="2"/>
  </cols>
  <sheetData>
    <row r="1" spans="1:5" s="18" customFormat="1" ht="15" x14ac:dyDescent="0.2">
      <c r="A1" s="17" t="s">
        <v>120</v>
      </c>
      <c r="C1" s="19"/>
      <c r="D1" s="20"/>
      <c r="E1" s="20"/>
    </row>
    <row r="2" spans="1:5" s="18" customFormat="1" ht="15" x14ac:dyDescent="0.2">
      <c r="C2" s="19"/>
      <c r="D2" s="20"/>
      <c r="E2" s="20"/>
    </row>
    <row r="3" spans="1:5" s="22" customFormat="1" ht="13.5" thickBot="1" x14ac:dyDescent="0.25">
      <c r="A3" s="26" t="s">
        <v>273</v>
      </c>
    </row>
    <row r="4" spans="1:5" s="22" customFormat="1" ht="15" thickBot="1" x14ac:dyDescent="0.25">
      <c r="A4" s="449" t="s">
        <v>319</v>
      </c>
      <c r="B4" s="450"/>
      <c r="C4" s="451"/>
    </row>
    <row r="5" spans="1:5" s="22" customFormat="1" ht="13.5" thickBot="1" x14ac:dyDescent="0.25">
      <c r="A5" s="65" t="s">
        <v>11</v>
      </c>
      <c r="B5" s="143" t="s">
        <v>41</v>
      </c>
      <c r="C5" s="143" t="s">
        <v>197</v>
      </c>
    </row>
    <row r="6" spans="1:5" s="22" customFormat="1" ht="13.5" thickBot="1" x14ac:dyDescent="0.25">
      <c r="A6" s="268">
        <v>11.018363939899833</v>
      </c>
      <c r="B6" s="81">
        <v>12.350406893250359</v>
      </c>
      <c r="C6" s="81">
        <v>11.998942824420755</v>
      </c>
    </row>
    <row r="7" spans="1:5" s="22" customFormat="1" x14ac:dyDescent="0.2">
      <c r="A7" s="341" t="s">
        <v>471</v>
      </c>
    </row>
    <row r="8" spans="1:5" s="22" customFormat="1" ht="14.25" customHeight="1" x14ac:dyDescent="0.2">
      <c r="A8" s="341" t="s">
        <v>343</v>
      </c>
      <c r="B8" s="339"/>
      <c r="C8" s="339"/>
      <c r="D8" s="339"/>
      <c r="E8" s="339"/>
    </row>
    <row r="9" spans="1:5" s="22" customFormat="1" x14ac:dyDescent="0.2">
      <c r="A9" s="40" t="s">
        <v>341</v>
      </c>
    </row>
    <row r="10" spans="1:5" s="22" customFormat="1" x14ac:dyDescent="0.2">
      <c r="A10" s="41" t="s">
        <v>240</v>
      </c>
    </row>
    <row r="11" spans="1:5" s="22" customFormat="1" x14ac:dyDescent="0.2">
      <c r="A11" s="22" t="s">
        <v>52</v>
      </c>
    </row>
    <row r="12" spans="1:5" s="22" customFormat="1" x14ac:dyDescent="0.2"/>
    <row r="13" spans="1:5" s="22" customFormat="1" x14ac:dyDescent="0.2"/>
    <row r="14" spans="1:5" s="161" customFormat="1" ht="14.25" x14ac:dyDescent="0.2"/>
    <row r="15" spans="1:5" s="161" customFormat="1" ht="14.25" x14ac:dyDescent="0.2"/>
    <row r="16" spans="1:5" s="161" customFormat="1" ht="14.25" x14ac:dyDescent="0.2"/>
    <row r="17" s="161" customFormat="1" ht="14.25" x14ac:dyDescent="0.2"/>
    <row r="18" s="161" customFormat="1" ht="14.25" x14ac:dyDescent="0.2"/>
    <row r="19" s="161" customFormat="1" ht="14.25" x14ac:dyDescent="0.2"/>
    <row r="20" s="22" customFormat="1" x14ac:dyDescent="0.2"/>
    <row r="21" s="22" customFormat="1" x14ac:dyDescent="0.2"/>
    <row r="22" s="22" customFormat="1" x14ac:dyDescent="0.2"/>
    <row r="23" s="22" customFormat="1" x14ac:dyDescent="0.2"/>
    <row r="24" s="22" customFormat="1" x14ac:dyDescent="0.2"/>
  </sheetData>
  <mergeCells count="1">
    <mergeCell ref="A4:C4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="85" zoomScaleNormal="85" workbookViewId="0"/>
  </sheetViews>
  <sheetFormatPr baseColWidth="10" defaultColWidth="9" defaultRowHeight="12.75" x14ac:dyDescent="0.2"/>
  <cols>
    <col min="1" max="1" width="16.5" style="2" customWidth="1"/>
    <col min="2" max="2" width="77.125" style="2" bestFit="1" customWidth="1"/>
    <col min="3" max="3" width="13.625" style="2" customWidth="1"/>
    <col min="4" max="16384" width="9" style="2"/>
  </cols>
  <sheetData>
    <row r="1" spans="1:3" s="18" customFormat="1" ht="15" x14ac:dyDescent="0.2">
      <c r="A1" s="17" t="s">
        <v>120</v>
      </c>
      <c r="C1" s="19"/>
    </row>
    <row r="2" spans="1:3" s="18" customFormat="1" ht="15" x14ac:dyDescent="0.2">
      <c r="C2" s="19"/>
    </row>
    <row r="3" spans="1:3" s="22" customFormat="1" ht="13.5" thickBot="1" x14ac:dyDescent="0.25">
      <c r="A3" s="26" t="s">
        <v>274</v>
      </c>
      <c r="C3" s="21"/>
    </row>
    <row r="4" spans="1:3" s="22" customFormat="1" ht="13.5" thickBot="1" x14ac:dyDescent="0.25">
      <c r="B4" s="64" t="s">
        <v>243</v>
      </c>
      <c r="C4" s="65" t="s">
        <v>189</v>
      </c>
    </row>
    <row r="5" spans="1:3" s="22" customFormat="1" x14ac:dyDescent="0.2">
      <c r="A5" s="446" t="s">
        <v>11</v>
      </c>
      <c r="B5" s="59" t="s">
        <v>56</v>
      </c>
      <c r="C5" s="38">
        <v>0.82582582582582587</v>
      </c>
    </row>
    <row r="6" spans="1:3" s="22" customFormat="1" x14ac:dyDescent="0.2">
      <c r="A6" s="455"/>
      <c r="B6" s="3" t="s">
        <v>53</v>
      </c>
      <c r="C6" s="24">
        <v>37.349849849849846</v>
      </c>
    </row>
    <row r="7" spans="1:3" s="22" customFormat="1" x14ac:dyDescent="0.2">
      <c r="A7" s="455"/>
      <c r="B7" s="3" t="s">
        <v>242</v>
      </c>
      <c r="C7" s="24">
        <v>6.681681681681682</v>
      </c>
    </row>
    <row r="8" spans="1:3" s="22" customFormat="1" x14ac:dyDescent="0.2">
      <c r="A8" s="455"/>
      <c r="B8" s="3" t="s">
        <v>241</v>
      </c>
      <c r="C8" s="24">
        <v>12.762762762762764</v>
      </c>
    </row>
    <row r="9" spans="1:3" s="22" customFormat="1" x14ac:dyDescent="0.2">
      <c r="A9" s="455"/>
      <c r="B9" s="3" t="s">
        <v>322</v>
      </c>
      <c r="C9" s="24">
        <v>5.2927927927927927</v>
      </c>
    </row>
    <row r="10" spans="1:3" s="22" customFormat="1" x14ac:dyDescent="0.2">
      <c r="A10" s="455"/>
      <c r="B10" s="3" t="s">
        <v>54</v>
      </c>
      <c r="C10" s="24">
        <v>23.836336336336338</v>
      </c>
    </row>
    <row r="11" spans="1:3" s="22" customFormat="1" x14ac:dyDescent="0.2">
      <c r="A11" s="455"/>
      <c r="B11" s="3" t="s">
        <v>320</v>
      </c>
      <c r="C11" s="24">
        <v>1.7642642642642643</v>
      </c>
    </row>
    <row r="12" spans="1:3" s="22" customFormat="1" x14ac:dyDescent="0.2">
      <c r="A12" s="455"/>
      <c r="B12" s="3" t="s">
        <v>321</v>
      </c>
      <c r="C12" s="35">
        <v>0.41291291291291293</v>
      </c>
    </row>
    <row r="13" spans="1:3" s="22" customFormat="1" x14ac:dyDescent="0.2">
      <c r="A13" s="455"/>
      <c r="B13" s="3" t="s">
        <v>55</v>
      </c>
      <c r="C13" s="24">
        <v>7.3198198198198199</v>
      </c>
    </row>
    <row r="14" spans="1:3" s="22" customFormat="1" ht="13.5" thickBot="1" x14ac:dyDescent="0.25">
      <c r="A14" s="456"/>
      <c r="B14" s="62" t="s">
        <v>57</v>
      </c>
      <c r="C14" s="39">
        <v>3.7537537537537538</v>
      </c>
    </row>
    <row r="15" spans="1:3" s="22" customFormat="1" x14ac:dyDescent="0.2">
      <c r="A15" s="446" t="s">
        <v>41</v>
      </c>
      <c r="B15" s="59" t="s">
        <v>56</v>
      </c>
      <c r="C15" s="38">
        <v>2.0207536865101039</v>
      </c>
    </row>
    <row r="16" spans="1:3" s="22" customFormat="1" x14ac:dyDescent="0.2">
      <c r="A16" s="455"/>
      <c r="B16" s="3" t="s">
        <v>53</v>
      </c>
      <c r="C16" s="24">
        <v>7.3457127252867283</v>
      </c>
    </row>
    <row r="17" spans="1:3" s="22" customFormat="1" x14ac:dyDescent="0.2">
      <c r="A17" s="455"/>
      <c r="B17" s="3" t="s">
        <v>242</v>
      </c>
      <c r="C17" s="24">
        <v>5.3795740032768977</v>
      </c>
    </row>
    <row r="18" spans="1:3" s="22" customFormat="1" x14ac:dyDescent="0.2">
      <c r="A18" s="455"/>
      <c r="B18" s="3" t="s">
        <v>322</v>
      </c>
      <c r="C18" s="24">
        <v>17.408519934462042</v>
      </c>
    </row>
    <row r="19" spans="1:3" s="22" customFormat="1" x14ac:dyDescent="0.2">
      <c r="A19" s="455"/>
      <c r="B19" s="3" t="s">
        <v>241</v>
      </c>
      <c r="C19" s="24">
        <v>2.1572910977607864</v>
      </c>
    </row>
    <row r="20" spans="1:3" s="22" customFormat="1" x14ac:dyDescent="0.2">
      <c r="A20" s="455"/>
      <c r="B20" s="3" t="s">
        <v>54</v>
      </c>
      <c r="C20" s="24">
        <v>1.9251774986346259</v>
      </c>
    </row>
    <row r="21" spans="1:3" s="22" customFormat="1" x14ac:dyDescent="0.2">
      <c r="A21" s="455"/>
      <c r="B21" s="3" t="s">
        <v>320</v>
      </c>
      <c r="C21" s="24">
        <v>0.8328782086291644</v>
      </c>
    </row>
    <row r="22" spans="1:3" s="22" customFormat="1" x14ac:dyDescent="0.2">
      <c r="A22" s="455"/>
      <c r="B22" s="3" t="s">
        <v>321</v>
      </c>
      <c r="C22" s="24">
        <v>0.45057345712725289</v>
      </c>
    </row>
    <row r="23" spans="1:3" s="22" customFormat="1" x14ac:dyDescent="0.2">
      <c r="A23" s="455"/>
      <c r="B23" s="3" t="s">
        <v>55</v>
      </c>
      <c r="C23" s="24">
        <v>48.320589841616602</v>
      </c>
    </row>
    <row r="24" spans="1:3" s="22" customFormat="1" ht="13.5" thickBot="1" x14ac:dyDescent="0.25">
      <c r="A24" s="456"/>
      <c r="B24" s="62" t="s">
        <v>57</v>
      </c>
      <c r="C24" s="39">
        <v>14.158929546695795</v>
      </c>
    </row>
    <row r="25" spans="1:3" s="22" customFormat="1" x14ac:dyDescent="0.2">
      <c r="A25" s="446" t="s">
        <v>197</v>
      </c>
      <c r="B25" s="59" t="s">
        <v>56</v>
      </c>
      <c r="C25" s="38">
        <v>1.7020424509411294</v>
      </c>
    </row>
    <row r="26" spans="1:3" s="22" customFormat="1" x14ac:dyDescent="0.2">
      <c r="A26" s="455"/>
      <c r="B26" s="3" t="s">
        <v>53</v>
      </c>
      <c r="C26" s="24">
        <v>15.348418101722066</v>
      </c>
    </row>
    <row r="27" spans="1:3" s="22" customFormat="1" x14ac:dyDescent="0.2">
      <c r="A27" s="455"/>
      <c r="B27" s="3" t="s">
        <v>242</v>
      </c>
      <c r="C27" s="24">
        <v>5.7268722466960353</v>
      </c>
    </row>
    <row r="28" spans="1:3" s="22" customFormat="1" x14ac:dyDescent="0.2">
      <c r="A28" s="455"/>
      <c r="B28" s="3" t="s">
        <v>241</v>
      </c>
      <c r="C28" s="24">
        <v>16.169403283940728</v>
      </c>
    </row>
    <row r="29" spans="1:3" s="22" customFormat="1" x14ac:dyDescent="0.2">
      <c r="A29" s="455"/>
      <c r="B29" s="3" t="s">
        <v>322</v>
      </c>
      <c r="C29" s="24">
        <v>2.9935923107729274</v>
      </c>
    </row>
    <row r="30" spans="1:3" s="22" customFormat="1" x14ac:dyDescent="0.2">
      <c r="A30" s="455"/>
      <c r="B30" s="3" t="s">
        <v>54</v>
      </c>
      <c r="C30" s="24">
        <v>7.7693231878253908</v>
      </c>
    </row>
    <row r="31" spans="1:3" s="22" customFormat="1" x14ac:dyDescent="0.2">
      <c r="A31" s="455"/>
      <c r="B31" s="3" t="s">
        <v>320</v>
      </c>
      <c r="C31" s="24">
        <v>1.0812975570684822</v>
      </c>
    </row>
    <row r="32" spans="1:3" s="22" customFormat="1" x14ac:dyDescent="0.2">
      <c r="A32" s="455"/>
      <c r="B32" s="3" t="s">
        <v>321</v>
      </c>
      <c r="C32" s="24">
        <v>0.44052863436123346</v>
      </c>
    </row>
    <row r="33" spans="1:3" s="22" customFormat="1" x14ac:dyDescent="0.2">
      <c r="A33" s="455"/>
      <c r="B33" s="3" t="s">
        <v>55</v>
      </c>
      <c r="C33" s="24">
        <v>37.38486183420104</v>
      </c>
    </row>
    <row r="34" spans="1:3" s="22" customFormat="1" ht="13.5" thickBot="1" x14ac:dyDescent="0.25">
      <c r="A34" s="456"/>
      <c r="B34" s="62" t="s">
        <v>57</v>
      </c>
      <c r="C34" s="39">
        <v>11.383660392470965</v>
      </c>
    </row>
    <row r="35" spans="1:3" s="22" customFormat="1" x14ac:dyDescent="0.2">
      <c r="A35" s="341" t="s">
        <v>471</v>
      </c>
      <c r="C35" s="21"/>
    </row>
    <row r="36" spans="1:3" s="22" customFormat="1" ht="14.25" x14ac:dyDescent="0.2">
      <c r="A36" s="341" t="s">
        <v>343</v>
      </c>
      <c r="B36" s="358"/>
      <c r="C36" s="358"/>
    </row>
    <row r="37" spans="1:3" s="22" customFormat="1" x14ac:dyDescent="0.2">
      <c r="A37" s="40" t="s">
        <v>344</v>
      </c>
      <c r="C37" s="21"/>
    </row>
    <row r="38" spans="1:3" s="22" customFormat="1" x14ac:dyDescent="0.2">
      <c r="C38" s="21"/>
    </row>
    <row r="39" spans="1:3" s="22" customFormat="1" x14ac:dyDescent="0.2">
      <c r="C39" s="21"/>
    </row>
    <row r="40" spans="1:3" s="22" customFormat="1" x14ac:dyDescent="0.2">
      <c r="C40" s="21"/>
    </row>
    <row r="41" spans="1:3" s="22" customFormat="1" x14ac:dyDescent="0.2">
      <c r="C41" s="21"/>
    </row>
    <row r="42" spans="1:3" s="22" customFormat="1" x14ac:dyDescent="0.2">
      <c r="C42" s="21"/>
    </row>
    <row r="43" spans="1:3" x14ac:dyDescent="0.2">
      <c r="A43" s="22"/>
      <c r="B43" s="22"/>
      <c r="C43" s="21"/>
    </row>
    <row r="44" spans="1:3" x14ac:dyDescent="0.2">
      <c r="A44" s="22"/>
      <c r="B44" s="22"/>
      <c r="C44" s="22"/>
    </row>
    <row r="45" spans="1:3" x14ac:dyDescent="0.2">
      <c r="A45" s="22"/>
      <c r="B45" s="22"/>
      <c r="C45" s="22"/>
    </row>
    <row r="46" spans="1:3" x14ac:dyDescent="0.2">
      <c r="A46" s="22"/>
      <c r="B46" s="22"/>
      <c r="C46" s="22"/>
    </row>
    <row r="47" spans="1:3" x14ac:dyDescent="0.2">
      <c r="A47" s="22"/>
      <c r="B47" s="22"/>
      <c r="C47" s="22"/>
    </row>
    <row r="48" spans="1:3" x14ac:dyDescent="0.2">
      <c r="A48" s="22"/>
      <c r="B48" s="22"/>
      <c r="C48" s="22"/>
    </row>
    <row r="49" spans="1:3" x14ac:dyDescent="0.2">
      <c r="A49" s="22"/>
      <c r="B49" s="22"/>
      <c r="C49" s="22"/>
    </row>
    <row r="50" spans="1:3" x14ac:dyDescent="0.2">
      <c r="A50" s="22"/>
      <c r="B50" s="22"/>
      <c r="C50" s="22"/>
    </row>
    <row r="51" spans="1:3" x14ac:dyDescent="0.2">
      <c r="A51" s="22"/>
      <c r="B51" s="22"/>
      <c r="C51" s="22"/>
    </row>
  </sheetData>
  <mergeCells count="3">
    <mergeCell ref="A5:A14"/>
    <mergeCell ref="A15:A24"/>
    <mergeCell ref="A25:A34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="85" zoomScaleNormal="85" workbookViewId="0"/>
  </sheetViews>
  <sheetFormatPr baseColWidth="10" defaultColWidth="9" defaultRowHeight="12.75" x14ac:dyDescent="0.2"/>
  <cols>
    <col min="1" max="1" width="15.875" style="2" customWidth="1"/>
    <col min="2" max="2" width="46.125" style="2" bestFit="1" customWidth="1"/>
    <col min="3" max="3" width="22.875" style="2" customWidth="1"/>
    <col min="4" max="16384" width="9" style="2"/>
  </cols>
  <sheetData>
    <row r="1" spans="1:3" s="18" customFormat="1" ht="15" x14ac:dyDescent="0.2">
      <c r="A1" s="17" t="s">
        <v>120</v>
      </c>
      <c r="C1" s="19"/>
    </row>
    <row r="2" spans="1:3" s="18" customFormat="1" ht="15" x14ac:dyDescent="0.2">
      <c r="C2" s="19"/>
    </row>
    <row r="3" spans="1:3" s="22" customFormat="1" ht="13.5" thickBot="1" x14ac:dyDescent="0.25">
      <c r="A3" s="26" t="s">
        <v>275</v>
      </c>
    </row>
    <row r="4" spans="1:3" s="22" customFormat="1" ht="13.5" thickBot="1" x14ac:dyDescent="0.25">
      <c r="C4" s="65" t="s">
        <v>189</v>
      </c>
    </row>
    <row r="5" spans="1:3" s="22" customFormat="1" x14ac:dyDescent="0.2">
      <c r="A5" s="446" t="s">
        <v>0</v>
      </c>
      <c r="B5" s="59" t="s">
        <v>323</v>
      </c>
      <c r="C5" s="38">
        <v>4.6171171171171173</v>
      </c>
    </row>
    <row r="6" spans="1:3" s="22" customFormat="1" x14ac:dyDescent="0.2">
      <c r="A6" s="455"/>
      <c r="B6" s="79" t="s">
        <v>324</v>
      </c>
      <c r="C6" s="95">
        <v>8.7837837837837842</v>
      </c>
    </row>
    <row r="7" spans="1:3" s="22" customFormat="1" x14ac:dyDescent="0.2">
      <c r="A7" s="455"/>
      <c r="B7" s="79" t="s">
        <v>58</v>
      </c>
      <c r="C7" s="95">
        <v>39.714714714714717</v>
      </c>
    </row>
    <row r="8" spans="1:3" s="22" customFormat="1" x14ac:dyDescent="0.2">
      <c r="A8" s="455"/>
      <c r="B8" s="79" t="s">
        <v>325</v>
      </c>
      <c r="C8" s="95">
        <v>33.070570570570574</v>
      </c>
    </row>
    <row r="9" spans="1:3" s="22" customFormat="1" x14ac:dyDescent="0.2">
      <c r="A9" s="455"/>
      <c r="B9" s="3" t="s">
        <v>326</v>
      </c>
      <c r="C9" s="24">
        <v>6.7942942942942945</v>
      </c>
    </row>
    <row r="10" spans="1:3" s="22" customFormat="1" x14ac:dyDescent="0.2">
      <c r="A10" s="455"/>
      <c r="B10" s="3" t="s">
        <v>327</v>
      </c>
      <c r="C10" s="24">
        <v>1.1261261261261262</v>
      </c>
    </row>
    <row r="11" spans="1:3" s="22" customFormat="1" x14ac:dyDescent="0.2">
      <c r="A11" s="455"/>
      <c r="B11" s="3" t="s">
        <v>249</v>
      </c>
      <c r="C11" s="35" t="s">
        <v>316</v>
      </c>
    </row>
    <row r="12" spans="1:3" s="22" customFormat="1" ht="13.5" thickBot="1" x14ac:dyDescent="0.25">
      <c r="A12" s="456"/>
      <c r="B12" s="62" t="s">
        <v>328</v>
      </c>
      <c r="C12" s="39">
        <v>5.4804804804804803</v>
      </c>
    </row>
    <row r="13" spans="1:3" s="22" customFormat="1" x14ac:dyDescent="0.2">
      <c r="A13" s="446" t="s">
        <v>6</v>
      </c>
      <c r="B13" s="59" t="s">
        <v>323</v>
      </c>
      <c r="C13" s="38">
        <v>17.217367558711086</v>
      </c>
    </row>
    <row r="14" spans="1:3" s="22" customFormat="1" x14ac:dyDescent="0.2">
      <c r="A14" s="455"/>
      <c r="B14" s="79" t="s">
        <v>324</v>
      </c>
      <c r="C14" s="95">
        <v>4.9426542872747135</v>
      </c>
    </row>
    <row r="15" spans="1:3" s="22" customFormat="1" x14ac:dyDescent="0.2">
      <c r="A15" s="455"/>
      <c r="B15" s="79" t="s">
        <v>58</v>
      </c>
      <c r="C15" s="95">
        <v>25.996723102129984</v>
      </c>
    </row>
    <row r="16" spans="1:3" s="22" customFormat="1" x14ac:dyDescent="0.2">
      <c r="A16" s="455"/>
      <c r="B16" s="79" t="s">
        <v>325</v>
      </c>
      <c r="C16" s="95">
        <v>16.206990715456033</v>
      </c>
    </row>
    <row r="17" spans="1:3" s="22" customFormat="1" x14ac:dyDescent="0.2">
      <c r="A17" s="455"/>
      <c r="B17" s="3" t="s">
        <v>326</v>
      </c>
      <c r="C17" s="24">
        <v>23.525395958492627</v>
      </c>
    </row>
    <row r="18" spans="1:3" s="22" customFormat="1" x14ac:dyDescent="0.2">
      <c r="A18" s="455"/>
      <c r="B18" s="3" t="s">
        <v>327</v>
      </c>
      <c r="C18" s="24">
        <v>3.0038230475150192</v>
      </c>
    </row>
    <row r="19" spans="1:3" s="22" customFormat="1" x14ac:dyDescent="0.2">
      <c r="A19" s="455"/>
      <c r="B19" s="3" t="s">
        <v>249</v>
      </c>
      <c r="C19" s="24">
        <v>1.4746040415073731</v>
      </c>
    </row>
    <row r="20" spans="1:3" s="22" customFormat="1" ht="13.5" thickBot="1" x14ac:dyDescent="0.25">
      <c r="A20" s="456"/>
      <c r="B20" s="62" t="s">
        <v>328</v>
      </c>
      <c r="C20" s="39">
        <v>7.6324412889131619</v>
      </c>
    </row>
    <row r="21" spans="1:3" s="22" customFormat="1" x14ac:dyDescent="0.2">
      <c r="A21" s="446" t="s">
        <v>197</v>
      </c>
      <c r="B21" s="59" t="s">
        <v>323</v>
      </c>
      <c r="C21" s="38">
        <v>13.856627953544253</v>
      </c>
    </row>
    <row r="22" spans="1:3" s="22" customFormat="1" x14ac:dyDescent="0.2">
      <c r="A22" s="455"/>
      <c r="B22" s="79" t="s">
        <v>324</v>
      </c>
      <c r="C22" s="95">
        <v>5.9671605927112532</v>
      </c>
    </row>
    <row r="23" spans="1:3" s="22" customFormat="1" x14ac:dyDescent="0.2">
      <c r="A23" s="455"/>
      <c r="B23" s="79" t="s">
        <v>58</v>
      </c>
      <c r="C23" s="95">
        <v>29.655586704044854</v>
      </c>
    </row>
    <row r="24" spans="1:3" s="22" customFormat="1" x14ac:dyDescent="0.2">
      <c r="A24" s="455"/>
      <c r="B24" s="79" t="s">
        <v>325</v>
      </c>
      <c r="C24" s="95">
        <v>20.704845814977972</v>
      </c>
    </row>
    <row r="25" spans="1:3" s="22" customFormat="1" x14ac:dyDescent="0.2">
      <c r="A25" s="455"/>
      <c r="B25" s="3" t="s">
        <v>326</v>
      </c>
      <c r="C25" s="24">
        <v>19.062875450540648</v>
      </c>
    </row>
    <row r="26" spans="1:3" s="22" customFormat="1" x14ac:dyDescent="0.2">
      <c r="A26" s="455"/>
      <c r="B26" s="3" t="s">
        <v>327</v>
      </c>
      <c r="C26" s="24">
        <v>2.5030036043251904</v>
      </c>
    </row>
    <row r="27" spans="1:3" s="22" customFormat="1" x14ac:dyDescent="0.2">
      <c r="A27" s="455"/>
      <c r="B27" s="3" t="s">
        <v>249</v>
      </c>
      <c r="C27" s="24">
        <v>1.1914297156587905</v>
      </c>
    </row>
    <row r="28" spans="1:3" s="22" customFormat="1" ht="13.5" thickBot="1" x14ac:dyDescent="0.25">
      <c r="A28" s="456"/>
      <c r="B28" s="62" t="s">
        <v>328</v>
      </c>
      <c r="C28" s="39">
        <v>7.0584701641970362</v>
      </c>
    </row>
    <row r="29" spans="1:3" s="22" customFormat="1" x14ac:dyDescent="0.2">
      <c r="A29" s="341" t="s">
        <v>471</v>
      </c>
      <c r="C29" s="21"/>
    </row>
    <row r="30" spans="1:3" s="22" customFormat="1" x14ac:dyDescent="0.2">
      <c r="A30" s="341" t="s">
        <v>343</v>
      </c>
      <c r="B30" s="354"/>
      <c r="C30" s="354"/>
    </row>
    <row r="31" spans="1:3" s="22" customFormat="1" x14ac:dyDescent="0.2">
      <c r="A31" s="40" t="s">
        <v>506</v>
      </c>
      <c r="C31" s="21"/>
    </row>
    <row r="32" spans="1:3" s="22" customFormat="1" x14ac:dyDescent="0.2">
      <c r="C32" s="21"/>
    </row>
    <row r="33" spans="1:3" s="22" customFormat="1" x14ac:dyDescent="0.2"/>
    <row r="34" spans="1:3" s="22" customFormat="1" x14ac:dyDescent="0.2"/>
    <row r="35" spans="1:3" s="22" customFormat="1" x14ac:dyDescent="0.2"/>
    <row r="36" spans="1:3" s="22" customFormat="1" x14ac:dyDescent="0.2"/>
    <row r="37" spans="1:3" s="22" customFormat="1" x14ac:dyDescent="0.2"/>
    <row r="38" spans="1:3" s="22" customFormat="1" x14ac:dyDescent="0.2"/>
    <row r="39" spans="1:3" s="22" customFormat="1" x14ac:dyDescent="0.2"/>
    <row r="40" spans="1:3" x14ac:dyDescent="0.2">
      <c r="A40" s="22"/>
      <c r="B40" s="22"/>
      <c r="C40" s="22"/>
    </row>
    <row r="41" spans="1:3" x14ac:dyDescent="0.2">
      <c r="A41" s="22"/>
      <c r="B41" s="22"/>
      <c r="C41" s="22"/>
    </row>
    <row r="42" spans="1:3" x14ac:dyDescent="0.2">
      <c r="A42" s="22"/>
      <c r="B42" s="22"/>
      <c r="C42" s="22"/>
    </row>
    <row r="43" spans="1:3" x14ac:dyDescent="0.2">
      <c r="A43" s="22"/>
      <c r="B43" s="22"/>
      <c r="C43" s="22"/>
    </row>
    <row r="44" spans="1:3" x14ac:dyDescent="0.2">
      <c r="A44" s="22"/>
      <c r="B44" s="22"/>
      <c r="C44" s="22"/>
    </row>
    <row r="45" spans="1:3" x14ac:dyDescent="0.2">
      <c r="A45" s="22"/>
      <c r="B45" s="22"/>
      <c r="C45" s="22"/>
    </row>
  </sheetData>
  <mergeCells count="3">
    <mergeCell ref="A5:A12"/>
    <mergeCell ref="A13:A20"/>
    <mergeCell ref="A21:A28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="85" zoomScaleNormal="85" workbookViewId="0"/>
  </sheetViews>
  <sheetFormatPr baseColWidth="10" defaultColWidth="9" defaultRowHeight="12.75" x14ac:dyDescent="0.2"/>
  <cols>
    <col min="1" max="1" width="14.625" style="2" customWidth="1"/>
    <col min="2" max="2" width="17.875" style="2" customWidth="1"/>
    <col min="3" max="3" width="19.625" style="2" customWidth="1"/>
    <col min="4" max="4" width="12.875" style="2" customWidth="1"/>
    <col min="5" max="16384" width="9" style="2"/>
  </cols>
  <sheetData>
    <row r="1" spans="1:4" s="18" customFormat="1" ht="15" x14ac:dyDescent="0.2">
      <c r="A1" s="17" t="s">
        <v>120</v>
      </c>
      <c r="C1" s="19"/>
      <c r="D1" s="20"/>
    </row>
    <row r="2" spans="1:4" s="18" customFormat="1" ht="15" x14ac:dyDescent="0.2">
      <c r="C2" s="19"/>
      <c r="D2" s="20"/>
    </row>
    <row r="3" spans="1:4" s="22" customFormat="1" ht="13.5" thickBot="1" x14ac:dyDescent="0.25">
      <c r="A3" s="26" t="s">
        <v>276</v>
      </c>
    </row>
    <row r="4" spans="1:4" s="22" customFormat="1" ht="13.5" thickBot="1" x14ac:dyDescent="0.25">
      <c r="C4" s="51" t="s">
        <v>189</v>
      </c>
    </row>
    <row r="5" spans="1:4" s="22" customFormat="1" x14ac:dyDescent="0.2">
      <c r="A5" s="470" t="s">
        <v>0</v>
      </c>
      <c r="B5" s="59" t="s">
        <v>245</v>
      </c>
      <c r="C5" s="60">
        <v>13.0859375</v>
      </c>
    </row>
    <row r="6" spans="1:4" s="22" customFormat="1" x14ac:dyDescent="0.2">
      <c r="A6" s="471"/>
      <c r="B6" s="3" t="s">
        <v>246</v>
      </c>
      <c r="C6" s="61">
        <v>14.8046875</v>
      </c>
    </row>
    <row r="7" spans="1:4" s="22" customFormat="1" x14ac:dyDescent="0.2">
      <c r="A7" s="471"/>
      <c r="B7" s="3" t="s">
        <v>247</v>
      </c>
      <c r="C7" s="61">
        <v>31.25</v>
      </c>
    </row>
    <row r="8" spans="1:4" s="22" customFormat="1" x14ac:dyDescent="0.2">
      <c r="A8" s="471"/>
      <c r="B8" s="3" t="s">
        <v>248</v>
      </c>
      <c r="C8" s="61">
        <v>31.7578125</v>
      </c>
    </row>
    <row r="9" spans="1:4" s="22" customFormat="1" ht="13.5" thickBot="1" x14ac:dyDescent="0.25">
      <c r="A9" s="471"/>
      <c r="B9" s="62" t="s">
        <v>26</v>
      </c>
      <c r="C9" s="63">
        <v>9.1015625</v>
      </c>
    </row>
    <row r="10" spans="1:4" s="22" customFormat="1" ht="13.5" thickBot="1" x14ac:dyDescent="0.25">
      <c r="A10" s="472"/>
      <c r="B10" s="54" t="s">
        <v>32</v>
      </c>
      <c r="C10" s="359">
        <v>100</v>
      </c>
    </row>
    <row r="11" spans="1:4" s="22" customFormat="1" x14ac:dyDescent="0.2">
      <c r="A11" s="470" t="s">
        <v>6</v>
      </c>
      <c r="B11" s="59" t="s">
        <v>245</v>
      </c>
      <c r="C11" s="60">
        <v>30.839297332465843</v>
      </c>
    </row>
    <row r="12" spans="1:4" s="22" customFormat="1" x14ac:dyDescent="0.2">
      <c r="A12" s="471"/>
      <c r="B12" s="3" t="s">
        <v>246</v>
      </c>
      <c r="C12" s="61">
        <v>15.078074170461939</v>
      </c>
    </row>
    <row r="13" spans="1:4" s="22" customFormat="1" x14ac:dyDescent="0.2">
      <c r="A13" s="471"/>
      <c r="B13" s="3" t="s">
        <v>247</v>
      </c>
      <c r="C13" s="61">
        <v>22.430058555627845</v>
      </c>
    </row>
    <row r="14" spans="1:4" s="22" customFormat="1" x14ac:dyDescent="0.2">
      <c r="A14" s="471"/>
      <c r="B14" s="3" t="s">
        <v>248</v>
      </c>
      <c r="C14" s="61">
        <v>22.983083929733247</v>
      </c>
    </row>
    <row r="15" spans="1:4" s="22" customFormat="1" ht="13.5" thickBot="1" x14ac:dyDescent="0.25">
      <c r="A15" s="471"/>
      <c r="B15" s="62" t="s">
        <v>26</v>
      </c>
      <c r="C15" s="63">
        <v>8.6694860117111254</v>
      </c>
    </row>
    <row r="16" spans="1:4" s="22" customFormat="1" ht="13.5" thickBot="1" x14ac:dyDescent="0.25">
      <c r="A16" s="472"/>
      <c r="B16" s="54" t="s">
        <v>32</v>
      </c>
      <c r="C16" s="359">
        <v>100</v>
      </c>
    </row>
    <row r="17" spans="1:4" s="22" customFormat="1" x14ac:dyDescent="0.2">
      <c r="A17" s="470" t="s">
        <v>244</v>
      </c>
      <c r="B17" s="59" t="s">
        <v>245</v>
      </c>
      <c r="C17" s="60">
        <v>25.62011943040882</v>
      </c>
    </row>
    <row r="18" spans="1:4" s="22" customFormat="1" x14ac:dyDescent="0.2">
      <c r="A18" s="471"/>
      <c r="B18" s="3" t="s">
        <v>246</v>
      </c>
      <c r="C18" s="61">
        <v>14.997703261368857</v>
      </c>
    </row>
    <row r="19" spans="1:4" s="22" customFormat="1" x14ac:dyDescent="0.2">
      <c r="A19" s="471"/>
      <c r="B19" s="3" t="s">
        <v>247</v>
      </c>
      <c r="C19" s="61">
        <v>25.022967386311439</v>
      </c>
    </row>
    <row r="20" spans="1:4" s="22" customFormat="1" x14ac:dyDescent="0.2">
      <c r="A20" s="471"/>
      <c r="B20" s="3" t="s">
        <v>248</v>
      </c>
      <c r="C20" s="61">
        <v>25.562700964630224</v>
      </c>
    </row>
    <row r="21" spans="1:4" s="22" customFormat="1" ht="13.5" thickBot="1" x14ac:dyDescent="0.25">
      <c r="A21" s="471"/>
      <c r="B21" s="62" t="s">
        <v>26</v>
      </c>
      <c r="C21" s="63">
        <v>8.7965089572806612</v>
      </c>
    </row>
    <row r="22" spans="1:4" s="22" customFormat="1" ht="13.5" thickBot="1" x14ac:dyDescent="0.25">
      <c r="A22" s="472"/>
      <c r="B22" s="53" t="s">
        <v>32</v>
      </c>
      <c r="C22" s="229">
        <v>100</v>
      </c>
    </row>
    <row r="23" spans="1:4" s="22" customFormat="1" x14ac:dyDescent="0.2">
      <c r="A23" s="341" t="s">
        <v>471</v>
      </c>
    </row>
    <row r="24" spans="1:4" s="22" customFormat="1" ht="14.25" x14ac:dyDescent="0.2">
      <c r="A24" s="341" t="s">
        <v>343</v>
      </c>
      <c r="B24" s="339"/>
      <c r="C24" s="339"/>
      <c r="D24" s="339"/>
    </row>
    <row r="25" spans="1:4" s="22" customFormat="1" x14ac:dyDescent="0.2">
      <c r="A25" s="40" t="s">
        <v>483</v>
      </c>
    </row>
    <row r="26" spans="1:4" s="22" customFormat="1" x14ac:dyDescent="0.2"/>
    <row r="27" spans="1:4" s="22" customFormat="1" x14ac:dyDescent="0.2"/>
    <row r="28" spans="1:4" s="22" customFormat="1" x14ac:dyDescent="0.2"/>
    <row r="29" spans="1:4" s="22" customFormat="1" x14ac:dyDescent="0.2"/>
    <row r="30" spans="1:4" s="22" customFormat="1" x14ac:dyDescent="0.2"/>
    <row r="31" spans="1:4" s="22" customFormat="1" x14ac:dyDescent="0.2"/>
    <row r="32" spans="1:4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</sheetData>
  <mergeCells count="3">
    <mergeCell ref="A5:A10"/>
    <mergeCell ref="A11:A16"/>
    <mergeCell ref="A17:A22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85" zoomScaleNormal="85" workbookViewId="0"/>
  </sheetViews>
  <sheetFormatPr baseColWidth="10" defaultColWidth="9" defaultRowHeight="12.75" x14ac:dyDescent="0.2"/>
  <cols>
    <col min="1" max="1" width="10.875" style="2" customWidth="1"/>
    <col min="2" max="2" width="9" style="2"/>
    <col min="3" max="3" width="23.875" style="2" customWidth="1"/>
    <col min="4" max="6" width="19.375" style="2" customWidth="1"/>
    <col min="7" max="16384" width="9" style="2"/>
  </cols>
  <sheetData>
    <row r="1" spans="1:6" s="18" customFormat="1" ht="15" x14ac:dyDescent="0.2">
      <c r="A1" s="17" t="s">
        <v>120</v>
      </c>
      <c r="C1" s="19"/>
      <c r="D1" s="20"/>
      <c r="E1" s="20"/>
    </row>
    <row r="2" spans="1:6" s="18" customFormat="1" ht="15" x14ac:dyDescent="0.2">
      <c r="C2" s="19"/>
      <c r="D2" s="20"/>
      <c r="E2" s="20"/>
    </row>
    <row r="3" spans="1:6" s="22" customFormat="1" ht="13.5" thickBot="1" x14ac:dyDescent="0.25">
      <c r="A3" s="26" t="s">
        <v>277</v>
      </c>
    </row>
    <row r="4" spans="1:6" s="22" customFormat="1" ht="13.5" thickBot="1" x14ac:dyDescent="0.25">
      <c r="D4" s="65" t="s">
        <v>11</v>
      </c>
      <c r="E4" s="65" t="s">
        <v>41</v>
      </c>
      <c r="F4" s="65" t="s">
        <v>197</v>
      </c>
    </row>
    <row r="5" spans="1:6" s="22" customFormat="1" x14ac:dyDescent="0.2">
      <c r="A5" s="446" t="s">
        <v>189</v>
      </c>
      <c r="B5" s="446" t="s">
        <v>60</v>
      </c>
      <c r="C5" s="59" t="s">
        <v>249</v>
      </c>
      <c r="D5" s="60">
        <v>7.056229327453142</v>
      </c>
      <c r="E5" s="60">
        <v>18.359139352503519</v>
      </c>
      <c r="F5" s="60">
        <v>16.6156462585034</v>
      </c>
    </row>
    <row r="6" spans="1:6" s="22" customFormat="1" x14ac:dyDescent="0.2">
      <c r="A6" s="447"/>
      <c r="B6" s="447"/>
      <c r="C6" s="3" t="s">
        <v>61</v>
      </c>
      <c r="D6" s="61">
        <v>25.468577728776186</v>
      </c>
      <c r="E6" s="61">
        <v>28.152020912929821</v>
      </c>
      <c r="F6" s="61">
        <v>27.738095238095237</v>
      </c>
    </row>
    <row r="7" spans="1:6" s="22" customFormat="1" x14ac:dyDescent="0.2">
      <c r="A7" s="447"/>
      <c r="B7" s="447"/>
      <c r="C7" s="3" t="s">
        <v>507</v>
      </c>
      <c r="D7" s="61">
        <v>62.954796030871002</v>
      </c>
      <c r="E7" s="61">
        <v>48.501910315704805</v>
      </c>
      <c r="F7" s="61">
        <v>50.7312925170068</v>
      </c>
    </row>
    <row r="8" spans="1:6" s="22" customFormat="1" x14ac:dyDescent="0.2">
      <c r="A8" s="447"/>
      <c r="B8" s="447"/>
      <c r="C8" s="422" t="s">
        <v>329</v>
      </c>
      <c r="D8" s="423">
        <v>20.396912899669239</v>
      </c>
      <c r="E8" s="423">
        <v>7.1586567464307258</v>
      </c>
      <c r="F8" s="423">
        <v>9.2006802721088441</v>
      </c>
    </row>
    <row r="9" spans="1:6" s="22" customFormat="1" x14ac:dyDescent="0.2">
      <c r="A9" s="447"/>
      <c r="B9" s="447"/>
      <c r="C9" s="3" t="s">
        <v>31</v>
      </c>
      <c r="D9" s="61">
        <v>4.5203969128996695</v>
      </c>
      <c r="E9" s="61">
        <v>4.9869294188618536</v>
      </c>
      <c r="F9" s="61">
        <v>4.9149659863945576</v>
      </c>
    </row>
    <row r="10" spans="1:6" s="22" customFormat="1" ht="13.5" thickBot="1" x14ac:dyDescent="0.25">
      <c r="A10" s="447"/>
      <c r="B10" s="448"/>
      <c r="C10" s="62" t="s">
        <v>32</v>
      </c>
      <c r="D10" s="63">
        <v>100</v>
      </c>
      <c r="E10" s="63">
        <v>100</v>
      </c>
      <c r="F10" s="63">
        <v>100</v>
      </c>
    </row>
    <row r="11" spans="1:6" s="22" customFormat="1" x14ac:dyDescent="0.2">
      <c r="A11" s="447"/>
      <c r="B11" s="446" t="s">
        <v>62</v>
      </c>
      <c r="C11" s="59" t="s">
        <v>249</v>
      </c>
      <c r="D11" s="60">
        <v>4.6670461013090492</v>
      </c>
      <c r="E11" s="60">
        <v>22.373458102934922</v>
      </c>
      <c r="F11" s="60">
        <v>14.800389483933788</v>
      </c>
    </row>
    <row r="12" spans="1:6" s="22" customFormat="1" x14ac:dyDescent="0.2">
      <c r="A12" s="447"/>
      <c r="B12" s="447"/>
      <c r="C12" s="3" t="s">
        <v>61</v>
      </c>
      <c r="D12" s="61">
        <v>24.985771200910644</v>
      </c>
      <c r="E12" s="61">
        <v>20.289238621863039</v>
      </c>
      <c r="F12" s="61">
        <v>22.297955209347613</v>
      </c>
    </row>
    <row r="13" spans="1:6" s="22" customFormat="1" x14ac:dyDescent="0.2">
      <c r="A13" s="447"/>
      <c r="B13" s="447"/>
      <c r="C13" s="3" t="s">
        <v>507</v>
      </c>
      <c r="D13" s="61">
        <v>65.509391007398975</v>
      </c>
      <c r="E13" s="61">
        <v>52.020416843896214</v>
      </c>
      <c r="F13" s="61">
        <v>57.789678675754622</v>
      </c>
    </row>
    <row r="14" spans="1:6" s="22" customFormat="1" x14ac:dyDescent="0.2">
      <c r="A14" s="447"/>
      <c r="B14" s="447"/>
      <c r="C14" s="422" t="s">
        <v>329</v>
      </c>
      <c r="D14" s="423">
        <v>25.95332953898691</v>
      </c>
      <c r="E14" s="423">
        <v>6.1675882603147594</v>
      </c>
      <c r="F14" s="423">
        <v>14.629990262901655</v>
      </c>
    </row>
    <row r="15" spans="1:6" s="22" customFormat="1" x14ac:dyDescent="0.2">
      <c r="A15" s="447"/>
      <c r="B15" s="447"/>
      <c r="C15" s="3" t="s">
        <v>31</v>
      </c>
      <c r="D15" s="61">
        <v>4.8377916903813318</v>
      </c>
      <c r="E15" s="61">
        <v>5.3168864313058277</v>
      </c>
      <c r="F15" s="61">
        <v>5.1119766309639729</v>
      </c>
    </row>
    <row r="16" spans="1:6" s="22" customFormat="1" ht="13.5" thickBot="1" x14ac:dyDescent="0.25">
      <c r="A16" s="447"/>
      <c r="B16" s="448"/>
      <c r="C16" s="62" t="s">
        <v>32</v>
      </c>
      <c r="D16" s="63">
        <v>100</v>
      </c>
      <c r="E16" s="63">
        <v>100</v>
      </c>
      <c r="F16" s="63">
        <v>100</v>
      </c>
    </row>
    <row r="17" spans="1:6" s="22" customFormat="1" x14ac:dyDescent="0.2">
      <c r="A17" s="447"/>
      <c r="B17" s="446" t="s">
        <v>32</v>
      </c>
      <c r="C17" s="59" t="s">
        <v>249</v>
      </c>
      <c r="D17" s="60">
        <v>5.4804804804804803</v>
      </c>
      <c r="E17" s="60">
        <v>19.64773347897324</v>
      </c>
      <c r="F17" s="60">
        <v>15.869042851421707</v>
      </c>
    </row>
    <row r="18" spans="1:6" s="22" customFormat="1" x14ac:dyDescent="0.2">
      <c r="A18" s="447"/>
      <c r="B18" s="447"/>
      <c r="C18" s="3" t="s">
        <v>61</v>
      </c>
      <c r="D18" s="61">
        <v>25.15015015015015</v>
      </c>
      <c r="E18" s="61">
        <v>25.62807209175314</v>
      </c>
      <c r="F18" s="61">
        <v>25.500600720865037</v>
      </c>
    </row>
    <row r="19" spans="1:6" s="22" customFormat="1" ht="12.75" customHeight="1" x14ac:dyDescent="0.2">
      <c r="A19" s="447"/>
      <c r="B19" s="447"/>
      <c r="C19" s="3" t="s">
        <v>507</v>
      </c>
      <c r="D19" s="61">
        <v>64.63963963963964</v>
      </c>
      <c r="E19" s="61">
        <v>49.631348989623156</v>
      </c>
      <c r="F19" s="61">
        <v>53.634361233480178</v>
      </c>
    </row>
    <row r="20" spans="1:6" s="22" customFormat="1" ht="12.75" customHeight="1" x14ac:dyDescent="0.2">
      <c r="A20" s="447"/>
      <c r="B20" s="447"/>
      <c r="C20" s="422" t="s">
        <v>329</v>
      </c>
      <c r="D20" s="423">
        <v>24.061561561561561</v>
      </c>
      <c r="E20" s="423">
        <v>6.8405243036592029</v>
      </c>
      <c r="F20" s="423">
        <v>11.433720464557469</v>
      </c>
    </row>
    <row r="21" spans="1:6" s="22" customFormat="1" ht="12.75" customHeight="1" x14ac:dyDescent="0.2">
      <c r="A21" s="447"/>
      <c r="B21" s="447"/>
      <c r="C21" s="3" t="s">
        <v>31</v>
      </c>
      <c r="D21" s="61">
        <v>4.7297297297297298</v>
      </c>
      <c r="E21" s="61">
        <v>5.0928454396504641</v>
      </c>
      <c r="F21" s="61">
        <v>4.99599519423308</v>
      </c>
    </row>
    <row r="22" spans="1:6" s="22" customFormat="1" ht="13.5" thickBot="1" x14ac:dyDescent="0.25">
      <c r="A22" s="448"/>
      <c r="B22" s="448"/>
      <c r="C22" s="62" t="s">
        <v>32</v>
      </c>
      <c r="D22" s="63">
        <v>100</v>
      </c>
      <c r="E22" s="63">
        <v>100</v>
      </c>
      <c r="F22" s="63">
        <v>100</v>
      </c>
    </row>
    <row r="23" spans="1:6" s="22" customFormat="1" ht="13.5" customHeight="1" x14ac:dyDescent="0.2">
      <c r="A23" s="341" t="s">
        <v>471</v>
      </c>
    </row>
    <row r="24" spans="1:6" s="22" customFormat="1" ht="14.25" x14ac:dyDescent="0.2">
      <c r="A24" s="341" t="s">
        <v>343</v>
      </c>
      <c r="B24" s="339"/>
      <c r="C24" s="339"/>
      <c r="D24" s="339"/>
      <c r="E24" s="339"/>
    </row>
    <row r="25" spans="1:6" s="22" customFormat="1" x14ac:dyDescent="0.2">
      <c r="A25" s="40" t="s">
        <v>342</v>
      </c>
    </row>
    <row r="26" spans="1:6" s="22" customFormat="1" x14ac:dyDescent="0.2"/>
  </sheetData>
  <mergeCells count="4">
    <mergeCell ref="A5:A22"/>
    <mergeCell ref="B5:B10"/>
    <mergeCell ref="B11:B16"/>
    <mergeCell ref="B17:B22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5" zoomScaleNormal="85" workbookViewId="0"/>
  </sheetViews>
  <sheetFormatPr baseColWidth="10" defaultColWidth="9" defaultRowHeight="12.75" x14ac:dyDescent="0.2"/>
  <cols>
    <col min="1" max="1" width="10.875" style="2" customWidth="1"/>
    <col min="2" max="2" width="9" style="2"/>
    <col min="3" max="3" width="27.875" style="2" customWidth="1"/>
    <col min="4" max="4" width="19" style="2" customWidth="1"/>
    <col min="5" max="5" width="19" style="14" customWidth="1"/>
    <col min="6" max="6" width="19" style="2" customWidth="1"/>
    <col min="7" max="16384" width="9" style="2"/>
  </cols>
  <sheetData>
    <row r="1" spans="1:6" s="18" customFormat="1" ht="15" x14ac:dyDescent="0.2">
      <c r="A1" s="17" t="s">
        <v>120</v>
      </c>
      <c r="C1" s="19"/>
      <c r="D1" s="20"/>
      <c r="E1" s="20"/>
    </row>
    <row r="2" spans="1:6" s="18" customFormat="1" ht="15" x14ac:dyDescent="0.2">
      <c r="C2" s="19"/>
      <c r="D2" s="20"/>
      <c r="E2" s="20"/>
    </row>
    <row r="3" spans="1:6" s="22" customFormat="1" x14ac:dyDescent="0.2">
      <c r="A3" s="26" t="s">
        <v>278</v>
      </c>
      <c r="E3" s="23"/>
    </row>
    <row r="4" spans="1:6" s="22" customFormat="1" ht="13.5" thickBot="1" x14ac:dyDescent="0.25">
      <c r="A4" s="26" t="s">
        <v>251</v>
      </c>
      <c r="E4" s="23"/>
    </row>
    <row r="5" spans="1:6" s="22" customFormat="1" ht="13.5" thickBot="1" x14ac:dyDescent="0.25">
      <c r="D5" s="51" t="s">
        <v>11</v>
      </c>
      <c r="E5" s="57" t="s">
        <v>41</v>
      </c>
      <c r="F5" s="57" t="s">
        <v>197</v>
      </c>
    </row>
    <row r="6" spans="1:6" s="22" customFormat="1" x14ac:dyDescent="0.2">
      <c r="A6" s="473" t="s">
        <v>189</v>
      </c>
      <c r="B6" s="446" t="s">
        <v>60</v>
      </c>
      <c r="C6" s="59" t="s">
        <v>63</v>
      </c>
      <c r="D6" s="60">
        <v>12.75626423690205</v>
      </c>
      <c r="E6" s="69">
        <v>18.85593220338983</v>
      </c>
      <c r="F6" s="38">
        <v>15.916575192096596</v>
      </c>
    </row>
    <row r="7" spans="1:6" s="22" customFormat="1" x14ac:dyDescent="0.2">
      <c r="A7" s="474"/>
      <c r="B7" s="455"/>
      <c r="C7" s="3" t="s">
        <v>250</v>
      </c>
      <c r="D7" s="364">
        <v>12.072892938496583</v>
      </c>
      <c r="E7" s="70">
        <v>14.194915254237289</v>
      </c>
      <c r="F7" s="24">
        <v>13.172338090010976</v>
      </c>
    </row>
    <row r="8" spans="1:6" s="22" customFormat="1" x14ac:dyDescent="0.2">
      <c r="A8" s="474"/>
      <c r="B8" s="455"/>
      <c r="C8" s="3" t="s">
        <v>253</v>
      </c>
      <c r="D8" s="61">
        <v>13.211845102505695</v>
      </c>
      <c r="E8" s="70">
        <v>16.525423728813561</v>
      </c>
      <c r="F8" s="24">
        <v>14.928649835345773</v>
      </c>
    </row>
    <row r="9" spans="1:6" s="22" customFormat="1" x14ac:dyDescent="0.2">
      <c r="A9" s="474"/>
      <c r="B9" s="455"/>
      <c r="C9" s="3" t="s">
        <v>252</v>
      </c>
      <c r="D9" s="61">
        <v>61.958997722095674</v>
      </c>
      <c r="E9" s="70">
        <v>50.423728813559322</v>
      </c>
      <c r="F9" s="24">
        <v>55.982436882546651</v>
      </c>
    </row>
    <row r="10" spans="1:6" s="22" customFormat="1" ht="13.5" thickBot="1" x14ac:dyDescent="0.25">
      <c r="A10" s="474"/>
      <c r="B10" s="456"/>
      <c r="C10" s="62" t="s">
        <v>32</v>
      </c>
      <c r="D10" s="63">
        <v>100</v>
      </c>
      <c r="E10" s="63">
        <v>100</v>
      </c>
      <c r="F10" s="63">
        <v>100</v>
      </c>
    </row>
    <row r="11" spans="1:6" s="22" customFormat="1" x14ac:dyDescent="0.2">
      <c r="A11" s="474"/>
      <c r="B11" s="446" t="s">
        <v>62</v>
      </c>
      <c r="C11" s="59" t="s">
        <v>63</v>
      </c>
      <c r="D11" s="60">
        <v>23.376623376623378</v>
      </c>
      <c r="E11" s="69">
        <v>13.12910284463895</v>
      </c>
      <c r="F11" s="38">
        <v>14.606741573033707</v>
      </c>
    </row>
    <row r="12" spans="1:6" s="22" customFormat="1" x14ac:dyDescent="0.2">
      <c r="A12" s="474"/>
      <c r="B12" s="455"/>
      <c r="C12" s="3" t="s">
        <v>250</v>
      </c>
      <c r="D12" s="61">
        <v>13.852813852813853</v>
      </c>
      <c r="E12" s="70">
        <v>13.12910284463895</v>
      </c>
      <c r="F12" s="24">
        <v>13.233458177278402</v>
      </c>
    </row>
    <row r="13" spans="1:6" s="22" customFormat="1" x14ac:dyDescent="0.2">
      <c r="A13" s="474"/>
      <c r="B13" s="455"/>
      <c r="C13" s="3" t="s">
        <v>253</v>
      </c>
      <c r="D13" s="61">
        <v>14.718614718614718</v>
      </c>
      <c r="E13" s="70">
        <v>22.027716994894238</v>
      </c>
      <c r="F13" s="24">
        <v>20.973782771535582</v>
      </c>
    </row>
    <row r="14" spans="1:6" s="22" customFormat="1" x14ac:dyDescent="0.2">
      <c r="A14" s="474"/>
      <c r="B14" s="455"/>
      <c r="C14" s="3" t="s">
        <v>252</v>
      </c>
      <c r="D14" s="61">
        <v>48.051948051948052</v>
      </c>
      <c r="E14" s="70">
        <v>51.714077315827865</v>
      </c>
      <c r="F14" s="24">
        <v>51.186017478152309</v>
      </c>
    </row>
    <row r="15" spans="1:6" s="22" customFormat="1" ht="13.5" thickBot="1" x14ac:dyDescent="0.25">
      <c r="A15" s="474"/>
      <c r="B15" s="456"/>
      <c r="C15" s="62" t="s">
        <v>32</v>
      </c>
      <c r="D15" s="63">
        <v>100</v>
      </c>
      <c r="E15" s="63">
        <v>100</v>
      </c>
      <c r="F15" s="63">
        <v>100</v>
      </c>
    </row>
    <row r="16" spans="1:6" s="22" customFormat="1" x14ac:dyDescent="0.2">
      <c r="A16" s="474"/>
      <c r="B16" s="446" t="s">
        <v>169</v>
      </c>
      <c r="C16" s="59" t="s">
        <v>63</v>
      </c>
      <c r="D16" s="60">
        <v>16.417910447761194</v>
      </c>
      <c r="E16" s="69">
        <v>14.595767769940315</v>
      </c>
      <c r="F16" s="38">
        <v>15.08157580580979</v>
      </c>
    </row>
    <row r="17" spans="1:6" s="22" customFormat="1" x14ac:dyDescent="0.2">
      <c r="A17" s="474"/>
      <c r="B17" s="455"/>
      <c r="C17" s="3" t="s">
        <v>250</v>
      </c>
      <c r="D17" s="61">
        <v>12.686567164179104</v>
      </c>
      <c r="E17" s="70">
        <v>13.402061855670103</v>
      </c>
      <c r="F17" s="24">
        <v>13.211301233585356</v>
      </c>
    </row>
    <row r="18" spans="1:6" s="22" customFormat="1" x14ac:dyDescent="0.2">
      <c r="A18" s="474"/>
      <c r="B18" s="455"/>
      <c r="C18" s="3" t="s">
        <v>253</v>
      </c>
      <c r="D18" s="61">
        <v>13.73134328358209</v>
      </c>
      <c r="E18" s="70">
        <v>20.618556701030929</v>
      </c>
      <c r="F18" s="24">
        <v>18.782331874253881</v>
      </c>
    </row>
    <row r="19" spans="1:6" s="22" customFormat="1" x14ac:dyDescent="0.2">
      <c r="A19" s="474"/>
      <c r="B19" s="455"/>
      <c r="C19" s="3" t="s">
        <v>252</v>
      </c>
      <c r="D19" s="61">
        <v>57.164179104477611</v>
      </c>
      <c r="E19" s="70">
        <v>51.383613673358653</v>
      </c>
      <c r="F19" s="24">
        <v>52.924791086350972</v>
      </c>
    </row>
    <row r="20" spans="1:6" s="22" customFormat="1" ht="13.5" thickBot="1" x14ac:dyDescent="0.25">
      <c r="A20" s="475"/>
      <c r="B20" s="456"/>
      <c r="C20" s="62" t="s">
        <v>32</v>
      </c>
      <c r="D20" s="63">
        <v>100</v>
      </c>
      <c r="E20" s="63">
        <v>100</v>
      </c>
      <c r="F20" s="63">
        <v>100</v>
      </c>
    </row>
    <row r="21" spans="1:6" s="22" customFormat="1" x14ac:dyDescent="0.2">
      <c r="A21" s="127" t="s">
        <v>471</v>
      </c>
      <c r="E21" s="23"/>
    </row>
    <row r="22" spans="1:6" s="22" customFormat="1" x14ac:dyDescent="0.2">
      <c r="A22" s="127" t="s">
        <v>343</v>
      </c>
      <c r="E22" s="23"/>
    </row>
    <row r="23" spans="1:6" s="22" customFormat="1" x14ac:dyDescent="0.2">
      <c r="A23" s="40" t="s">
        <v>485</v>
      </c>
      <c r="E23" s="23"/>
    </row>
    <row r="24" spans="1:6" s="22" customFormat="1" x14ac:dyDescent="0.2">
      <c r="E24" s="23"/>
    </row>
  </sheetData>
  <mergeCells count="4">
    <mergeCell ref="B6:B10"/>
    <mergeCell ref="B11:B15"/>
    <mergeCell ref="B16:B20"/>
    <mergeCell ref="A6:A20"/>
  </mergeCells>
  <hyperlinks>
    <hyperlink ref="A1" location="Sommaire!A1" display="Retour au sommaire"/>
  </hyperlinks>
  <pageMargins left="0.75" right="0.75" top="1" bottom="1" header="0.5" footer="0.5"/>
  <pageSetup paperSize="9" scale="9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5" zoomScaleNormal="85" workbookViewId="0"/>
  </sheetViews>
  <sheetFormatPr baseColWidth="10" defaultColWidth="9" defaultRowHeight="12.75" x14ac:dyDescent="0.2"/>
  <cols>
    <col min="1" max="1" width="8.5" style="2" customWidth="1"/>
    <col min="2" max="2" width="29.125" style="2" customWidth="1"/>
    <col min="3" max="3" width="9.875" style="2" customWidth="1"/>
    <col min="4" max="5" width="10" style="2" customWidth="1"/>
    <col min="6" max="6" width="9.875" style="2" customWidth="1"/>
    <col min="7" max="16384" width="9" style="2"/>
  </cols>
  <sheetData>
    <row r="1" spans="1:11" s="18" customFormat="1" ht="15" x14ac:dyDescent="0.2">
      <c r="A1" s="17" t="s">
        <v>120</v>
      </c>
      <c r="C1" s="19"/>
      <c r="D1" s="20"/>
      <c r="E1" s="20"/>
      <c r="F1" s="20"/>
    </row>
    <row r="2" spans="1:11" s="18" customFormat="1" ht="15" x14ac:dyDescent="0.2">
      <c r="C2" s="19"/>
      <c r="D2" s="20"/>
      <c r="E2" s="20"/>
      <c r="F2" s="20"/>
    </row>
    <row r="3" spans="1:11" s="22" customFormat="1" ht="13.5" thickBot="1" x14ac:dyDescent="0.25">
      <c r="A3" s="26" t="s">
        <v>254</v>
      </c>
    </row>
    <row r="4" spans="1:11" s="22" customFormat="1" ht="15" thickBot="1" x14ac:dyDescent="0.25">
      <c r="C4" s="476" t="s">
        <v>62</v>
      </c>
      <c r="D4" s="477"/>
      <c r="E4" s="478"/>
      <c r="F4" s="476" t="s">
        <v>60</v>
      </c>
      <c r="G4" s="477"/>
      <c r="H4" s="478"/>
      <c r="I4" s="476" t="s">
        <v>169</v>
      </c>
      <c r="J4" s="479"/>
      <c r="K4" s="451"/>
    </row>
    <row r="5" spans="1:11" s="22" customFormat="1" ht="26.25" thickBot="1" x14ac:dyDescent="0.25">
      <c r="C5" s="144" t="s">
        <v>11</v>
      </c>
      <c r="D5" s="191" t="s">
        <v>41</v>
      </c>
      <c r="E5" s="192" t="s">
        <v>197</v>
      </c>
      <c r="F5" s="144" t="s">
        <v>11</v>
      </c>
      <c r="G5" s="191" t="s">
        <v>41</v>
      </c>
      <c r="H5" s="192" t="s">
        <v>197</v>
      </c>
      <c r="I5" s="144" t="s">
        <v>11</v>
      </c>
      <c r="J5" s="191" t="s">
        <v>41</v>
      </c>
      <c r="K5" s="267" t="s">
        <v>197</v>
      </c>
    </row>
    <row r="6" spans="1:11" s="22" customFormat="1" x14ac:dyDescent="0.2">
      <c r="A6" s="440" t="s">
        <v>189</v>
      </c>
      <c r="B6" s="67" t="s">
        <v>65</v>
      </c>
      <c r="C6" s="365">
        <v>1.9340159271899886</v>
      </c>
      <c r="D6" s="366">
        <v>8.421948107188431</v>
      </c>
      <c r="E6" s="367">
        <v>5.6461426137746411</v>
      </c>
      <c r="F6" s="365">
        <v>2.3153252480705624</v>
      </c>
      <c r="G6" s="366">
        <v>5.6304041825859645</v>
      </c>
      <c r="H6" s="367">
        <v>5.1190476190476186</v>
      </c>
      <c r="I6" s="365">
        <v>2.0637898686679175</v>
      </c>
      <c r="J6" s="366">
        <v>6.5264882577826322</v>
      </c>
      <c r="K6" s="368">
        <v>5.3358694564020421</v>
      </c>
    </row>
    <row r="7" spans="1:11" s="22" customFormat="1" x14ac:dyDescent="0.2">
      <c r="A7" s="441"/>
      <c r="B7" s="175" t="s">
        <v>66</v>
      </c>
      <c r="C7" s="383">
        <v>4.9488054607508536</v>
      </c>
      <c r="D7" s="384">
        <v>9.315185027647809</v>
      </c>
      <c r="E7" s="385">
        <v>7.4470674129958629</v>
      </c>
      <c r="F7" s="383">
        <v>4.0793825799338475</v>
      </c>
      <c r="G7" s="384">
        <v>7.420068369193646</v>
      </c>
      <c r="H7" s="385">
        <v>6.9047619047619051</v>
      </c>
      <c r="I7" s="383">
        <v>4.6529080675422136</v>
      </c>
      <c r="J7" s="384">
        <v>8.0283997815401413</v>
      </c>
      <c r="K7" s="386">
        <v>7.1278406246871562</v>
      </c>
    </row>
    <row r="8" spans="1:11" s="22" customFormat="1" x14ac:dyDescent="0.2">
      <c r="A8" s="441"/>
      <c r="B8" s="175" t="s">
        <v>67</v>
      </c>
      <c r="C8" s="383">
        <v>15.130830489192263</v>
      </c>
      <c r="D8" s="384">
        <v>14.206720544449171</v>
      </c>
      <c r="E8" s="385">
        <v>14.602092966658555</v>
      </c>
      <c r="F8" s="383">
        <v>10.363836824696802</v>
      </c>
      <c r="G8" s="384">
        <v>11.582545747033983</v>
      </c>
      <c r="H8" s="385">
        <v>11.394557823129253</v>
      </c>
      <c r="I8" s="383">
        <v>13.50844277673546</v>
      </c>
      <c r="J8" s="384">
        <v>12.424904423812125</v>
      </c>
      <c r="K8" s="386">
        <v>12.713985383922315</v>
      </c>
    </row>
    <row r="9" spans="1:11" s="22" customFormat="1" x14ac:dyDescent="0.2">
      <c r="A9" s="441"/>
      <c r="B9" s="68" t="s">
        <v>68</v>
      </c>
      <c r="C9" s="369">
        <v>77.9863481228669</v>
      </c>
      <c r="D9" s="370">
        <v>68.056146320714589</v>
      </c>
      <c r="E9" s="371">
        <v>72.304697006570947</v>
      </c>
      <c r="F9" s="369">
        <v>83.241455347298782</v>
      </c>
      <c r="G9" s="370">
        <v>75.366981701186404</v>
      </c>
      <c r="H9" s="371">
        <v>76.58163265306122</v>
      </c>
      <c r="I9" s="369">
        <v>79.774859287054412</v>
      </c>
      <c r="J9" s="370">
        <v>73.020207536865101</v>
      </c>
      <c r="K9" s="372">
        <v>74.82230453498849</v>
      </c>
    </row>
    <row r="10" spans="1:11" s="22" customFormat="1" ht="13.5" thickBot="1" x14ac:dyDescent="0.25">
      <c r="A10" s="442"/>
      <c r="B10" s="76" t="s">
        <v>32</v>
      </c>
      <c r="C10" s="373">
        <v>100</v>
      </c>
      <c r="D10" s="374">
        <v>100</v>
      </c>
      <c r="E10" s="375">
        <v>100</v>
      </c>
      <c r="F10" s="373">
        <v>100</v>
      </c>
      <c r="G10" s="374">
        <v>100</v>
      </c>
      <c r="H10" s="375">
        <v>100</v>
      </c>
      <c r="I10" s="373">
        <v>100</v>
      </c>
      <c r="J10" s="374">
        <v>100</v>
      </c>
      <c r="K10" s="376">
        <v>100</v>
      </c>
    </row>
    <row r="11" spans="1:11" s="22" customFormat="1" x14ac:dyDescent="0.2">
      <c r="A11" s="127" t="s">
        <v>471</v>
      </c>
      <c r="B11" s="41"/>
      <c r="C11" s="78"/>
      <c r="D11" s="78"/>
      <c r="E11" s="78"/>
      <c r="F11" s="78"/>
      <c r="G11" s="78"/>
    </row>
    <row r="12" spans="1:11" s="22" customFormat="1" x14ac:dyDescent="0.2">
      <c r="A12" s="127" t="s">
        <v>343</v>
      </c>
      <c r="B12" s="41"/>
      <c r="C12" s="78"/>
      <c r="D12" s="78"/>
      <c r="E12" s="78"/>
      <c r="F12" s="78"/>
      <c r="G12" s="78"/>
    </row>
    <row r="13" spans="1:11" s="22" customFormat="1" x14ac:dyDescent="0.2">
      <c r="A13" s="40" t="s">
        <v>501</v>
      </c>
      <c r="B13" s="41"/>
      <c r="C13" s="78"/>
      <c r="D13" s="78"/>
      <c r="E13" s="78"/>
      <c r="F13" s="78"/>
      <c r="G13" s="78"/>
    </row>
    <row r="14" spans="1:11" s="22" customFormat="1" x14ac:dyDescent="0.2"/>
    <row r="15" spans="1:11" s="22" customFormat="1" x14ac:dyDescent="0.2"/>
    <row r="16" spans="1:11" s="22" customFormat="1" x14ac:dyDescent="0.2"/>
    <row r="17" spans="3:11" s="22" customFormat="1" x14ac:dyDescent="0.2"/>
    <row r="18" spans="3:11" s="22" customFormat="1" x14ac:dyDescent="0.2"/>
    <row r="19" spans="3:11" s="22" customFormat="1" x14ac:dyDescent="0.2"/>
    <row r="20" spans="3:11" s="22" customFormat="1" x14ac:dyDescent="0.2"/>
    <row r="22" spans="3:11" x14ac:dyDescent="0.2">
      <c r="C22" s="14"/>
      <c r="D22" s="14"/>
      <c r="E22" s="14"/>
      <c r="F22" s="14"/>
      <c r="G22" s="14"/>
      <c r="H22" s="14"/>
      <c r="I22" s="14"/>
      <c r="J22" s="14"/>
      <c r="K22" s="14"/>
    </row>
    <row r="23" spans="3:11" x14ac:dyDescent="0.2">
      <c r="C23" s="14"/>
      <c r="D23" s="14"/>
      <c r="E23" s="14"/>
      <c r="F23" s="14"/>
      <c r="G23" s="14"/>
      <c r="H23" s="14"/>
      <c r="I23" s="14"/>
      <c r="J23" s="14"/>
      <c r="K23" s="14"/>
    </row>
  </sheetData>
  <mergeCells count="4">
    <mergeCell ref="A6:A10"/>
    <mergeCell ref="C4:E4"/>
    <mergeCell ref="F4:H4"/>
    <mergeCell ref="I4:K4"/>
  </mergeCells>
  <hyperlinks>
    <hyperlink ref="A1" location="Sommaire!A1" display="Retour au sommaire"/>
  </hyperlinks>
  <pageMargins left="0.75" right="0.75" top="1" bottom="1" header="0.5" footer="0.5"/>
  <pageSetup paperSize="9" scale="9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5" zoomScaleNormal="85" workbookViewId="0"/>
  </sheetViews>
  <sheetFormatPr baseColWidth="10" defaultColWidth="9" defaultRowHeight="12.75" x14ac:dyDescent="0.2"/>
  <cols>
    <col min="1" max="1" width="11" style="2" customWidth="1"/>
    <col min="2" max="2" width="8.125" style="2" bestFit="1" customWidth="1"/>
    <col min="3" max="3" width="14.875" style="2" customWidth="1"/>
    <col min="4" max="4" width="14.875" style="11" customWidth="1"/>
    <col min="5" max="11" width="14.875" style="2" customWidth="1"/>
    <col min="12" max="16384" width="9" style="2"/>
  </cols>
  <sheetData>
    <row r="1" spans="1:11" s="18" customFormat="1" ht="15" x14ac:dyDescent="0.2">
      <c r="A1" s="17" t="s">
        <v>120</v>
      </c>
      <c r="C1" s="19"/>
      <c r="D1" s="218"/>
      <c r="E1" s="20"/>
      <c r="F1" s="20"/>
    </row>
    <row r="2" spans="1:11" s="18" customFormat="1" ht="15" x14ac:dyDescent="0.2">
      <c r="A2" s="18" t="s">
        <v>338</v>
      </c>
      <c r="C2" s="19"/>
      <c r="D2" s="218"/>
      <c r="E2" s="20"/>
      <c r="F2" s="20"/>
    </row>
    <row r="3" spans="1:11" s="22" customFormat="1" ht="15" customHeight="1" x14ac:dyDescent="0.2">
      <c r="A3" s="26" t="s">
        <v>285</v>
      </c>
      <c r="D3" s="41"/>
    </row>
    <row r="4" spans="1:11" s="22" customFormat="1" ht="15" customHeight="1" thickBot="1" x14ac:dyDescent="0.25">
      <c r="A4" s="26" t="s">
        <v>286</v>
      </c>
      <c r="D4" s="41"/>
    </row>
    <row r="5" spans="1:11" s="22" customFormat="1" ht="15" thickBot="1" x14ac:dyDescent="0.25">
      <c r="C5" s="476" t="s">
        <v>62</v>
      </c>
      <c r="D5" s="477"/>
      <c r="E5" s="478"/>
      <c r="F5" s="476" t="s">
        <v>60</v>
      </c>
      <c r="G5" s="477"/>
      <c r="H5" s="478"/>
      <c r="I5" s="476" t="s">
        <v>32</v>
      </c>
      <c r="J5" s="450"/>
      <c r="K5" s="451"/>
    </row>
    <row r="6" spans="1:11" s="22" customFormat="1" ht="13.5" thickBot="1" x14ac:dyDescent="0.25">
      <c r="C6" s="122" t="s">
        <v>11</v>
      </c>
      <c r="D6" s="28" t="s">
        <v>41</v>
      </c>
      <c r="E6" s="123" t="s">
        <v>197</v>
      </c>
      <c r="F6" s="122" t="s">
        <v>11</v>
      </c>
      <c r="G6" s="111" t="s">
        <v>41</v>
      </c>
      <c r="H6" s="360" t="s">
        <v>197</v>
      </c>
      <c r="I6" s="122" t="s">
        <v>11</v>
      </c>
      <c r="J6" s="28" t="s">
        <v>41</v>
      </c>
      <c r="K6" s="123" t="s">
        <v>197</v>
      </c>
    </row>
    <row r="7" spans="1:11" s="22" customFormat="1" ht="13.5" thickBot="1" x14ac:dyDescent="0.25">
      <c r="A7" s="462" t="s">
        <v>189</v>
      </c>
      <c r="B7" s="67" t="s">
        <v>27</v>
      </c>
      <c r="C7" s="74">
        <v>38.082901554404145</v>
      </c>
      <c r="D7" s="31">
        <v>42.456608811749</v>
      </c>
      <c r="E7" s="31">
        <v>40.969162995594715</v>
      </c>
      <c r="F7" s="74">
        <v>36.184210526315788</v>
      </c>
      <c r="G7" s="93">
        <v>38.134206219312603</v>
      </c>
      <c r="H7" s="69">
        <v>37.91848617176128</v>
      </c>
      <c r="I7" s="74">
        <v>37.54646840148699</v>
      </c>
      <c r="J7" s="31">
        <v>39.776763064434299</v>
      </c>
      <c r="K7" s="69">
        <v>39.298525308888003</v>
      </c>
    </row>
    <row r="8" spans="1:11" s="22" customFormat="1" ht="13.5" thickBot="1" x14ac:dyDescent="0.25">
      <c r="A8" s="462"/>
      <c r="B8" s="68" t="s">
        <v>25</v>
      </c>
      <c r="C8" s="75">
        <v>61.917098445595855</v>
      </c>
      <c r="D8" s="34">
        <v>57.543391188251</v>
      </c>
      <c r="E8" s="34">
        <v>59.030837004405285</v>
      </c>
      <c r="F8" s="75">
        <v>63.815789473684212</v>
      </c>
      <c r="G8" s="97">
        <v>61.865793780687397</v>
      </c>
      <c r="H8" s="70">
        <v>62.08151382823872</v>
      </c>
      <c r="I8" s="75">
        <v>62.45353159851301</v>
      </c>
      <c r="J8" s="34">
        <v>60.223236935565701</v>
      </c>
      <c r="K8" s="70">
        <v>60.701474691111997</v>
      </c>
    </row>
    <row r="9" spans="1:11" s="22" customFormat="1" ht="13.5" thickBot="1" x14ac:dyDescent="0.25">
      <c r="A9" s="462"/>
      <c r="B9" s="73" t="s">
        <v>32</v>
      </c>
      <c r="C9" s="99">
        <v>100</v>
      </c>
      <c r="D9" s="100">
        <v>100</v>
      </c>
      <c r="E9" s="39">
        <v>100</v>
      </c>
      <c r="F9" s="99">
        <v>100</v>
      </c>
      <c r="G9" s="96">
        <v>100</v>
      </c>
      <c r="H9" s="138">
        <v>100</v>
      </c>
      <c r="I9" s="99">
        <v>100</v>
      </c>
      <c r="J9" s="100">
        <v>100</v>
      </c>
      <c r="K9" s="138">
        <v>100</v>
      </c>
    </row>
    <row r="10" spans="1:11" s="22" customFormat="1" x14ac:dyDescent="0.2">
      <c r="A10" s="127" t="s">
        <v>471</v>
      </c>
      <c r="D10" s="41"/>
    </row>
    <row r="11" spans="1:11" s="22" customFormat="1" x14ac:dyDescent="0.2">
      <c r="A11" s="127" t="s">
        <v>343</v>
      </c>
      <c r="D11" s="41"/>
    </row>
    <row r="12" spans="1:11" s="22" customFormat="1" x14ac:dyDescent="0.2">
      <c r="A12" s="40" t="s">
        <v>486</v>
      </c>
      <c r="D12" s="41"/>
    </row>
    <row r="13" spans="1:11" s="22" customFormat="1" x14ac:dyDescent="0.2">
      <c r="D13" s="41"/>
    </row>
    <row r="14" spans="1:11" s="22" customFormat="1" x14ac:dyDescent="0.2">
      <c r="D14" s="41"/>
    </row>
    <row r="15" spans="1:11" s="22" customFormat="1" x14ac:dyDescent="0.2">
      <c r="D15" s="41"/>
    </row>
    <row r="16" spans="1:11" s="22" customFormat="1" x14ac:dyDescent="0.2">
      <c r="D16" s="41"/>
    </row>
    <row r="17" spans="4:4" s="22" customFormat="1" x14ac:dyDescent="0.2">
      <c r="D17" s="41"/>
    </row>
    <row r="18" spans="4:4" s="22" customFormat="1" x14ac:dyDescent="0.2">
      <c r="D18" s="41"/>
    </row>
    <row r="19" spans="4:4" s="22" customFormat="1" x14ac:dyDescent="0.2">
      <c r="D19" s="41"/>
    </row>
    <row r="20" spans="4:4" s="22" customFormat="1" x14ac:dyDescent="0.2">
      <c r="D20" s="41"/>
    </row>
    <row r="21" spans="4:4" s="22" customFormat="1" x14ac:dyDescent="0.2">
      <c r="D21" s="41"/>
    </row>
    <row r="22" spans="4:4" s="22" customFormat="1" x14ac:dyDescent="0.2">
      <c r="D22" s="41"/>
    </row>
    <row r="23" spans="4:4" s="22" customFormat="1" x14ac:dyDescent="0.2">
      <c r="D23" s="41"/>
    </row>
    <row r="24" spans="4:4" s="22" customFormat="1" x14ac:dyDescent="0.2">
      <c r="D24" s="41"/>
    </row>
    <row r="25" spans="4:4" s="22" customFormat="1" x14ac:dyDescent="0.2">
      <c r="D25" s="41"/>
    </row>
    <row r="26" spans="4:4" s="22" customFormat="1" x14ac:dyDescent="0.2">
      <c r="D26" s="41"/>
    </row>
    <row r="27" spans="4:4" s="22" customFormat="1" x14ac:dyDescent="0.2">
      <c r="D27" s="41"/>
    </row>
    <row r="28" spans="4:4" s="22" customFormat="1" x14ac:dyDescent="0.2">
      <c r="D28" s="41"/>
    </row>
    <row r="29" spans="4:4" s="22" customFormat="1" x14ac:dyDescent="0.2">
      <c r="D29" s="41"/>
    </row>
    <row r="30" spans="4:4" s="22" customFormat="1" x14ac:dyDescent="0.2">
      <c r="D30" s="41"/>
    </row>
    <row r="31" spans="4:4" s="22" customFormat="1" x14ac:dyDescent="0.2">
      <c r="D31" s="41"/>
    </row>
  </sheetData>
  <mergeCells count="4">
    <mergeCell ref="A7:A9"/>
    <mergeCell ref="F5:H5"/>
    <mergeCell ref="C5:E5"/>
    <mergeCell ref="I5:K5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86" zoomScaleNormal="85" workbookViewId="0"/>
  </sheetViews>
  <sheetFormatPr baseColWidth="10" defaultColWidth="9" defaultRowHeight="12.75" x14ac:dyDescent="0.2"/>
  <cols>
    <col min="1" max="1" width="11.625" style="2" customWidth="1"/>
    <col min="2" max="2" width="44.375" style="2" bestFit="1" customWidth="1"/>
    <col min="3" max="4" width="18.375" style="12" customWidth="1"/>
    <col min="5" max="5" width="18.375" style="14" customWidth="1"/>
    <col min="6" max="16384" width="9" style="2"/>
  </cols>
  <sheetData>
    <row r="1" spans="1:5" s="18" customFormat="1" ht="15" x14ac:dyDescent="0.2">
      <c r="A1" s="17" t="s">
        <v>120</v>
      </c>
      <c r="C1" s="19"/>
      <c r="D1" s="20"/>
      <c r="E1" s="20"/>
    </row>
    <row r="2" spans="1:5" s="18" customFormat="1" ht="15" x14ac:dyDescent="0.2">
      <c r="C2" s="19"/>
      <c r="D2" s="20"/>
      <c r="E2" s="20"/>
    </row>
    <row r="3" spans="1:5" s="22" customFormat="1" ht="13.5" thickBot="1" x14ac:dyDescent="0.25">
      <c r="A3" s="26" t="s">
        <v>207</v>
      </c>
      <c r="C3" s="21"/>
      <c r="D3" s="21"/>
      <c r="E3" s="23"/>
    </row>
    <row r="4" spans="1:5" s="22" customFormat="1" ht="26.25" thickBot="1" x14ac:dyDescent="0.25">
      <c r="A4" s="223" t="s">
        <v>184</v>
      </c>
      <c r="B4" s="194" t="s">
        <v>182</v>
      </c>
      <c r="C4" s="155" t="s">
        <v>186</v>
      </c>
      <c r="D4" s="293" t="s">
        <v>187</v>
      </c>
      <c r="E4" s="194" t="s">
        <v>188</v>
      </c>
    </row>
    <row r="5" spans="1:5" x14ac:dyDescent="0.2">
      <c r="A5" s="434" t="s">
        <v>29</v>
      </c>
      <c r="B5" s="67" t="s">
        <v>297</v>
      </c>
      <c r="C5" s="285">
        <v>834</v>
      </c>
      <c r="D5" s="290">
        <v>1775</v>
      </c>
      <c r="E5" s="295">
        <f t="shared" ref="E5:E47" si="0">100*C5/(C5+D5)</f>
        <v>31.966270601763128</v>
      </c>
    </row>
    <row r="6" spans="1:5" x14ac:dyDescent="0.2">
      <c r="A6" s="435"/>
      <c r="B6" s="68" t="s">
        <v>2</v>
      </c>
      <c r="C6" s="284">
        <v>726</v>
      </c>
      <c r="D6" s="287">
        <v>118</v>
      </c>
      <c r="E6" s="72">
        <f t="shared" si="0"/>
        <v>86.018957345971558</v>
      </c>
    </row>
    <row r="7" spans="1:5" x14ac:dyDescent="0.2">
      <c r="A7" s="435"/>
      <c r="B7" s="68" t="s">
        <v>1</v>
      </c>
      <c r="C7" s="284">
        <v>542</v>
      </c>
      <c r="D7" s="287">
        <v>1670</v>
      </c>
      <c r="E7" s="72">
        <f t="shared" si="0"/>
        <v>24.50271247739602</v>
      </c>
    </row>
    <row r="8" spans="1:5" x14ac:dyDescent="0.2">
      <c r="A8" s="435"/>
      <c r="B8" s="68" t="s">
        <v>3</v>
      </c>
      <c r="C8" s="284">
        <v>376</v>
      </c>
      <c r="D8" s="287">
        <v>787</v>
      </c>
      <c r="E8" s="72">
        <f t="shared" si="0"/>
        <v>32.330180567497848</v>
      </c>
    </row>
    <row r="9" spans="1:5" x14ac:dyDescent="0.2">
      <c r="A9" s="435"/>
      <c r="B9" s="68" t="s">
        <v>5</v>
      </c>
      <c r="C9" s="284">
        <v>142</v>
      </c>
      <c r="D9" s="287">
        <v>760</v>
      </c>
      <c r="E9" s="72">
        <f t="shared" si="0"/>
        <v>15.742793791574279</v>
      </c>
    </row>
    <row r="10" spans="1:5" x14ac:dyDescent="0.2">
      <c r="A10" s="435"/>
      <c r="B10" s="68" t="s">
        <v>296</v>
      </c>
      <c r="C10" s="284">
        <v>75</v>
      </c>
      <c r="D10" s="287">
        <v>39</v>
      </c>
      <c r="E10" s="72">
        <f t="shared" si="0"/>
        <v>65.78947368421052</v>
      </c>
    </row>
    <row r="11" spans="1:5" x14ac:dyDescent="0.2">
      <c r="A11" s="435"/>
      <c r="B11" s="68" t="s">
        <v>8</v>
      </c>
      <c r="C11" s="284">
        <v>26</v>
      </c>
      <c r="D11" s="287">
        <v>138</v>
      </c>
      <c r="E11" s="72">
        <f t="shared" si="0"/>
        <v>15.853658536585366</v>
      </c>
    </row>
    <row r="12" spans="1:5" x14ac:dyDescent="0.2">
      <c r="A12" s="435"/>
      <c r="B12" s="68" t="s">
        <v>315</v>
      </c>
      <c r="C12" s="284">
        <v>26</v>
      </c>
      <c r="D12" s="287">
        <v>142</v>
      </c>
      <c r="E12" s="72">
        <f t="shared" si="0"/>
        <v>15.476190476190476</v>
      </c>
    </row>
    <row r="13" spans="1:5" x14ac:dyDescent="0.2">
      <c r="A13" s="435"/>
      <c r="B13" s="68" t="s">
        <v>289</v>
      </c>
      <c r="C13" s="284">
        <v>24</v>
      </c>
      <c r="D13" s="287">
        <v>48</v>
      </c>
      <c r="E13" s="72">
        <f t="shared" si="0"/>
        <v>33.333333333333336</v>
      </c>
    </row>
    <row r="14" spans="1:5" x14ac:dyDescent="0.2">
      <c r="A14" s="435"/>
      <c r="B14" s="68" t="s">
        <v>310</v>
      </c>
      <c r="C14" s="286">
        <v>22</v>
      </c>
      <c r="D14" s="288">
        <v>72</v>
      </c>
      <c r="E14" s="72">
        <f t="shared" si="0"/>
        <v>23.404255319148938</v>
      </c>
    </row>
    <row r="15" spans="1:5" x14ac:dyDescent="0.2">
      <c r="A15" s="435"/>
      <c r="B15" s="68" t="s">
        <v>164</v>
      </c>
      <c r="C15" s="284">
        <v>18</v>
      </c>
      <c r="D15" s="287">
        <v>132</v>
      </c>
      <c r="E15" s="72">
        <f t="shared" si="0"/>
        <v>12</v>
      </c>
    </row>
    <row r="16" spans="1:5" x14ac:dyDescent="0.2">
      <c r="A16" s="435"/>
      <c r="B16" s="68" t="s">
        <v>13</v>
      </c>
      <c r="C16" s="284">
        <v>14</v>
      </c>
      <c r="D16" s="287">
        <v>97</v>
      </c>
      <c r="E16" s="72">
        <f t="shared" si="0"/>
        <v>12.612612612612613</v>
      </c>
    </row>
    <row r="17" spans="1:5" x14ac:dyDescent="0.2">
      <c r="A17" s="435"/>
      <c r="B17" s="68" t="s">
        <v>346</v>
      </c>
      <c r="C17" s="285">
        <v>13</v>
      </c>
      <c r="D17" s="287">
        <v>26</v>
      </c>
      <c r="E17" s="72">
        <f t="shared" si="0"/>
        <v>33.333333333333336</v>
      </c>
    </row>
    <row r="18" spans="1:5" x14ac:dyDescent="0.2">
      <c r="A18" s="435"/>
      <c r="B18" s="68" t="s">
        <v>288</v>
      </c>
      <c r="C18" s="284">
        <v>13</v>
      </c>
      <c r="D18" s="287">
        <v>68</v>
      </c>
      <c r="E18" s="72">
        <f t="shared" si="0"/>
        <v>16.049382716049383</v>
      </c>
    </row>
    <row r="19" spans="1:5" x14ac:dyDescent="0.2">
      <c r="A19" s="435"/>
      <c r="B19" s="68" t="s">
        <v>163</v>
      </c>
      <c r="C19" s="284">
        <v>12</v>
      </c>
      <c r="D19" s="287">
        <v>79</v>
      </c>
      <c r="E19" s="72">
        <f t="shared" si="0"/>
        <v>13.186813186813186</v>
      </c>
    </row>
    <row r="20" spans="1:5" x14ac:dyDescent="0.2">
      <c r="A20" s="435"/>
      <c r="B20" s="68" t="s">
        <v>345</v>
      </c>
      <c r="C20" s="284">
        <v>10</v>
      </c>
      <c r="D20" s="287">
        <v>63</v>
      </c>
      <c r="E20" s="72">
        <f t="shared" si="0"/>
        <v>13.698630136986301</v>
      </c>
    </row>
    <row r="21" spans="1:5" x14ac:dyDescent="0.2">
      <c r="A21" s="435"/>
      <c r="B21" s="68" t="s">
        <v>10</v>
      </c>
      <c r="C21" s="284">
        <v>9</v>
      </c>
      <c r="D21" s="287">
        <v>47</v>
      </c>
      <c r="E21" s="72">
        <f t="shared" si="0"/>
        <v>16.071428571428573</v>
      </c>
    </row>
    <row r="22" spans="1:5" x14ac:dyDescent="0.2">
      <c r="A22" s="435"/>
      <c r="B22" s="68" t="s">
        <v>311</v>
      </c>
      <c r="C22" s="298">
        <v>9</v>
      </c>
      <c r="D22" s="288">
        <v>44</v>
      </c>
      <c r="E22" s="72">
        <f t="shared" si="0"/>
        <v>16.981132075471699</v>
      </c>
    </row>
    <row r="23" spans="1:5" x14ac:dyDescent="0.2">
      <c r="A23" s="435"/>
      <c r="B23" s="68" t="s">
        <v>7</v>
      </c>
      <c r="C23" s="284">
        <v>8</v>
      </c>
      <c r="D23" s="287">
        <v>36</v>
      </c>
      <c r="E23" s="72">
        <f t="shared" si="0"/>
        <v>18.181818181818183</v>
      </c>
    </row>
    <row r="24" spans="1:5" x14ac:dyDescent="0.2">
      <c r="A24" s="435"/>
      <c r="B24" s="68" t="s">
        <v>314</v>
      </c>
      <c r="C24" s="284">
        <v>8</v>
      </c>
      <c r="D24" s="287">
        <v>40</v>
      </c>
      <c r="E24" s="72">
        <f t="shared" si="0"/>
        <v>16.666666666666668</v>
      </c>
    </row>
    <row r="25" spans="1:5" x14ac:dyDescent="0.2">
      <c r="A25" s="435"/>
      <c r="B25" s="68" t="s">
        <v>312</v>
      </c>
      <c r="C25" s="284">
        <v>6</v>
      </c>
      <c r="D25" s="287">
        <v>14</v>
      </c>
      <c r="E25" s="72">
        <f t="shared" si="0"/>
        <v>30</v>
      </c>
    </row>
    <row r="26" spans="1:5" x14ac:dyDescent="0.2">
      <c r="A26" s="435"/>
      <c r="B26" s="68" t="s">
        <v>165</v>
      </c>
      <c r="C26" s="284">
        <v>5</v>
      </c>
      <c r="D26" s="287">
        <v>7</v>
      </c>
      <c r="E26" s="72">
        <f t="shared" si="0"/>
        <v>41.666666666666664</v>
      </c>
    </row>
    <row r="27" spans="1:5" x14ac:dyDescent="0.2">
      <c r="A27" s="435"/>
      <c r="B27" s="68" t="s">
        <v>14</v>
      </c>
      <c r="C27" s="284">
        <v>5</v>
      </c>
      <c r="D27" s="287">
        <v>28</v>
      </c>
      <c r="E27" s="72">
        <f t="shared" si="0"/>
        <v>15.151515151515152</v>
      </c>
    </row>
    <row r="28" spans="1:5" x14ac:dyDescent="0.2">
      <c r="A28" s="435"/>
      <c r="B28" s="68" t="s">
        <v>9</v>
      </c>
      <c r="C28" s="284">
        <v>5</v>
      </c>
      <c r="D28" s="287">
        <v>74</v>
      </c>
      <c r="E28" s="72">
        <f t="shared" si="0"/>
        <v>6.3291139240506329</v>
      </c>
    </row>
    <row r="29" spans="1:5" x14ac:dyDescent="0.2">
      <c r="A29" s="435"/>
      <c r="B29" s="68" t="s">
        <v>291</v>
      </c>
      <c r="C29" s="284">
        <v>4</v>
      </c>
      <c r="D29" s="287">
        <v>26</v>
      </c>
      <c r="E29" s="72">
        <f t="shared" si="0"/>
        <v>13.333333333333334</v>
      </c>
    </row>
    <row r="30" spans="1:5" x14ac:dyDescent="0.2">
      <c r="A30" s="435"/>
      <c r="B30" s="68" t="s">
        <v>290</v>
      </c>
      <c r="C30" s="286">
        <v>4</v>
      </c>
      <c r="D30" s="288">
        <v>16</v>
      </c>
      <c r="E30" s="72">
        <f t="shared" si="0"/>
        <v>20</v>
      </c>
    </row>
    <row r="31" spans="1:5" x14ac:dyDescent="0.2">
      <c r="A31" s="435"/>
      <c r="B31" s="68" t="s">
        <v>17</v>
      </c>
      <c r="C31" s="284">
        <v>3</v>
      </c>
      <c r="D31" s="287">
        <v>11</v>
      </c>
      <c r="E31" s="72">
        <f t="shared" si="0"/>
        <v>21.428571428571427</v>
      </c>
    </row>
    <row r="32" spans="1:5" x14ac:dyDescent="0.2">
      <c r="A32" s="435"/>
      <c r="B32" s="68" t="s">
        <v>4</v>
      </c>
      <c r="C32" s="284">
        <v>2</v>
      </c>
      <c r="D32" s="287">
        <v>7</v>
      </c>
      <c r="E32" s="72">
        <f t="shared" si="0"/>
        <v>22.222222222222221</v>
      </c>
    </row>
    <row r="33" spans="1:5" x14ac:dyDescent="0.2">
      <c r="A33" s="435"/>
      <c r="B33" s="68" t="s">
        <v>313</v>
      </c>
      <c r="C33" s="284">
        <v>2</v>
      </c>
      <c r="D33" s="287">
        <v>23</v>
      </c>
      <c r="E33" s="72">
        <f t="shared" si="0"/>
        <v>8</v>
      </c>
    </row>
    <row r="34" spans="1:5" x14ac:dyDescent="0.2">
      <c r="A34" s="435"/>
      <c r="B34" s="68" t="s">
        <v>16</v>
      </c>
      <c r="C34" s="284">
        <v>2</v>
      </c>
      <c r="D34" s="287">
        <v>10</v>
      </c>
      <c r="E34" s="72">
        <f t="shared" si="0"/>
        <v>16.666666666666668</v>
      </c>
    </row>
    <row r="35" spans="1:5" x14ac:dyDescent="0.2">
      <c r="A35" s="435"/>
      <c r="B35" s="235" t="s">
        <v>347</v>
      </c>
      <c r="C35" s="284">
        <v>1</v>
      </c>
      <c r="D35" s="287">
        <v>20</v>
      </c>
      <c r="E35" s="72">
        <f t="shared" si="0"/>
        <v>4.7619047619047619</v>
      </c>
    </row>
    <row r="36" spans="1:5" x14ac:dyDescent="0.2">
      <c r="A36" s="435"/>
      <c r="B36" s="235" t="s">
        <v>348</v>
      </c>
      <c r="C36" s="284">
        <v>1</v>
      </c>
      <c r="D36" s="287">
        <v>19</v>
      </c>
      <c r="E36" s="72">
        <f t="shared" si="0"/>
        <v>5</v>
      </c>
    </row>
    <row r="37" spans="1:5" x14ac:dyDescent="0.2">
      <c r="A37" s="435"/>
      <c r="B37" s="235" t="s">
        <v>292</v>
      </c>
      <c r="C37" s="284">
        <v>1</v>
      </c>
      <c r="D37" s="287">
        <v>11</v>
      </c>
      <c r="E37" s="72">
        <f t="shared" si="0"/>
        <v>8.3333333333333339</v>
      </c>
    </row>
    <row r="38" spans="1:5" x14ac:dyDescent="0.2">
      <c r="A38" s="435"/>
      <c r="B38" s="235" t="s">
        <v>15</v>
      </c>
      <c r="C38" s="284">
        <v>0</v>
      </c>
      <c r="D38" s="287">
        <v>20</v>
      </c>
      <c r="E38" s="72">
        <f t="shared" si="0"/>
        <v>0</v>
      </c>
    </row>
    <row r="39" spans="1:5" ht="13.5" thickBot="1" x14ac:dyDescent="0.25">
      <c r="A39" s="435"/>
      <c r="B39" s="235" t="s">
        <v>12</v>
      </c>
      <c r="C39" s="77">
        <v>0</v>
      </c>
      <c r="D39" s="299">
        <v>77</v>
      </c>
      <c r="E39" s="71">
        <f t="shared" si="0"/>
        <v>0</v>
      </c>
    </row>
    <row r="40" spans="1:5" x14ac:dyDescent="0.2">
      <c r="A40" s="249"/>
      <c r="B40" s="59" t="s">
        <v>18</v>
      </c>
      <c r="C40" s="104">
        <v>1226</v>
      </c>
      <c r="D40" s="158">
        <v>709</v>
      </c>
      <c r="E40" s="60">
        <f t="shared" si="0"/>
        <v>63.359173126614984</v>
      </c>
    </row>
    <row r="41" spans="1:5" x14ac:dyDescent="0.2">
      <c r="A41" s="250" t="s">
        <v>30</v>
      </c>
      <c r="B41" s="3" t="s">
        <v>19</v>
      </c>
      <c r="C41" s="106">
        <v>754</v>
      </c>
      <c r="D41" s="159">
        <v>241</v>
      </c>
      <c r="E41" s="61">
        <f t="shared" si="0"/>
        <v>75.778894472361813</v>
      </c>
    </row>
    <row r="42" spans="1:5" x14ac:dyDescent="0.2">
      <c r="A42" s="251"/>
      <c r="B42" s="3" t="s">
        <v>166</v>
      </c>
      <c r="C42" s="106">
        <v>88</v>
      </c>
      <c r="D42" s="159">
        <v>68</v>
      </c>
      <c r="E42" s="61">
        <f t="shared" si="0"/>
        <v>56.410256410256409</v>
      </c>
    </row>
    <row r="43" spans="1:5" x14ac:dyDescent="0.2">
      <c r="A43" s="251"/>
      <c r="B43" s="3" t="s">
        <v>20</v>
      </c>
      <c r="C43" s="106">
        <v>62</v>
      </c>
      <c r="D43" s="159">
        <v>30</v>
      </c>
      <c r="E43" s="61">
        <f t="shared" si="0"/>
        <v>67.391304347826093</v>
      </c>
    </row>
    <row r="44" spans="1:5" ht="13.5" thickBot="1" x14ac:dyDescent="0.25">
      <c r="A44" s="251"/>
      <c r="B44" s="3" t="s">
        <v>21</v>
      </c>
      <c r="C44" s="291">
        <v>17</v>
      </c>
      <c r="D44" s="292">
        <v>9</v>
      </c>
      <c r="E44" s="63">
        <f t="shared" si="0"/>
        <v>65.384615384615387</v>
      </c>
    </row>
    <row r="45" spans="1:5" ht="14.25" x14ac:dyDescent="0.2">
      <c r="A45" s="220" t="s">
        <v>167</v>
      </c>
      <c r="B45" s="224"/>
      <c r="C45" s="104">
        <f>SUM(C5:C39)</f>
        <v>2948</v>
      </c>
      <c r="D45" s="158">
        <f>SUM(D5:D39)</f>
        <v>6544</v>
      </c>
      <c r="E45" s="289">
        <f t="shared" si="0"/>
        <v>31.057732827644333</v>
      </c>
    </row>
    <row r="46" spans="1:5" ht="15" thickBot="1" x14ac:dyDescent="0.25">
      <c r="A46" s="221" t="s">
        <v>168</v>
      </c>
      <c r="B46" s="236"/>
      <c r="C46" s="291">
        <f>SUM(C40:C44)</f>
        <v>2147</v>
      </c>
      <c r="D46" s="292">
        <f>SUM(D40:D44)</f>
        <v>1057</v>
      </c>
      <c r="E46" s="296">
        <f t="shared" si="0"/>
        <v>67.009987515605488</v>
      </c>
    </row>
    <row r="47" spans="1:5" ht="15.75" thickBot="1" x14ac:dyDescent="0.3">
      <c r="A47" s="222" t="s">
        <v>185</v>
      </c>
      <c r="B47" s="228"/>
      <c r="C47" s="237">
        <f>C45+C46</f>
        <v>5095</v>
      </c>
      <c r="D47" s="294">
        <f>SUM(D45:D46)</f>
        <v>7601</v>
      </c>
      <c r="E47" s="297">
        <f t="shared" si="0"/>
        <v>40.130749842470067</v>
      </c>
    </row>
    <row r="48" spans="1:5" x14ac:dyDescent="0.2">
      <c r="A48" s="127" t="s">
        <v>471</v>
      </c>
      <c r="B48" s="22"/>
      <c r="C48" s="21"/>
      <c r="D48" s="23"/>
    </row>
    <row r="49" spans="1:5" x14ac:dyDescent="0.2">
      <c r="A49" s="127" t="s">
        <v>343</v>
      </c>
      <c r="B49" s="22"/>
      <c r="C49" s="21"/>
      <c r="D49" s="23"/>
    </row>
    <row r="50" spans="1:5" x14ac:dyDescent="0.2">
      <c r="A50" s="439" t="s">
        <v>350</v>
      </c>
      <c r="B50" s="439"/>
      <c r="C50" s="439"/>
      <c r="D50" s="439"/>
      <c r="E50" s="439"/>
    </row>
    <row r="51" spans="1:5" ht="14.25" customHeight="1" x14ac:dyDescent="0.2"/>
  </sheetData>
  <sortState ref="B40:E44">
    <sortCondition descending="1" ref="C40:C44"/>
  </sortState>
  <mergeCells count="2">
    <mergeCell ref="A50:E50"/>
    <mergeCell ref="A5:A39"/>
  </mergeCells>
  <hyperlinks>
    <hyperlink ref="A1" location="Sommaire!A1" display="Retour au sommaire"/>
  </hyperlinks>
  <pageMargins left="0.75" right="0.75" top="1" bottom="1" header="0.5" footer="0.5"/>
  <pageSetup paperSize="9" scale="9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zoomScale="85" zoomScaleNormal="85" workbookViewId="0"/>
  </sheetViews>
  <sheetFormatPr baseColWidth="10" defaultColWidth="9" defaultRowHeight="12.75" x14ac:dyDescent="0.2"/>
  <cols>
    <col min="1" max="1" width="20.375" style="2" customWidth="1"/>
    <col min="2" max="2" width="44.625" style="2" customWidth="1"/>
    <col min="3" max="3" width="29.25" style="417" customWidth="1"/>
    <col min="4" max="16384" width="9" style="2"/>
  </cols>
  <sheetData>
    <row r="1" spans="1:3" s="18" customFormat="1" ht="15" x14ac:dyDescent="0.2">
      <c r="A1" s="17" t="s">
        <v>120</v>
      </c>
      <c r="C1" s="424"/>
    </row>
    <row r="2" spans="1:3" s="18" customFormat="1" ht="15" x14ac:dyDescent="0.2">
      <c r="C2" s="424"/>
    </row>
    <row r="3" spans="1:3" s="22" customFormat="1" ht="13.5" thickBot="1" x14ac:dyDescent="0.25">
      <c r="A3" s="26" t="s">
        <v>279</v>
      </c>
      <c r="C3" s="400"/>
    </row>
    <row r="4" spans="1:3" s="22" customFormat="1" ht="26.25" thickBot="1" x14ac:dyDescent="0.25">
      <c r="A4" s="64" t="s">
        <v>184</v>
      </c>
      <c r="B4" s="189" t="s">
        <v>182</v>
      </c>
      <c r="C4" s="377" t="s">
        <v>487</v>
      </c>
    </row>
    <row r="5" spans="1:3" s="22" customFormat="1" x14ac:dyDescent="0.2">
      <c r="A5" s="446" t="s">
        <v>11</v>
      </c>
      <c r="B5" s="67" t="s">
        <v>21</v>
      </c>
      <c r="C5" s="379" t="s">
        <v>316</v>
      </c>
    </row>
    <row r="6" spans="1:3" s="22" customFormat="1" x14ac:dyDescent="0.2">
      <c r="A6" s="455"/>
      <c r="B6" s="68" t="s">
        <v>20</v>
      </c>
      <c r="C6" s="35" t="s">
        <v>316</v>
      </c>
    </row>
    <row r="7" spans="1:3" s="22" customFormat="1" x14ac:dyDescent="0.2">
      <c r="A7" s="455"/>
      <c r="B7" s="68" t="s">
        <v>19</v>
      </c>
      <c r="C7" s="35">
        <v>5.4156171284634764</v>
      </c>
    </row>
    <row r="8" spans="1:3" s="22" customFormat="1" x14ac:dyDescent="0.2">
      <c r="A8" s="455"/>
      <c r="B8" s="68" t="s">
        <v>166</v>
      </c>
      <c r="C8" s="35">
        <v>9.1603053435114496</v>
      </c>
    </row>
    <row r="9" spans="1:3" s="22" customFormat="1" ht="13.5" thickBot="1" x14ac:dyDescent="0.25">
      <c r="A9" s="456"/>
      <c r="B9" s="73" t="s">
        <v>18</v>
      </c>
      <c r="C9" s="35">
        <v>2.6029055690072638</v>
      </c>
    </row>
    <row r="10" spans="1:3" s="22" customFormat="1" x14ac:dyDescent="0.2">
      <c r="A10" s="465" t="s">
        <v>41</v>
      </c>
      <c r="B10" s="67" t="s">
        <v>3</v>
      </c>
      <c r="C10" s="379">
        <v>2.0742358078602621</v>
      </c>
    </row>
    <row r="11" spans="1:3" s="22" customFormat="1" x14ac:dyDescent="0.2">
      <c r="A11" s="466"/>
      <c r="B11" s="175" t="s">
        <v>297</v>
      </c>
      <c r="C11" s="233">
        <v>2.0793950850661624</v>
      </c>
    </row>
    <row r="12" spans="1:3" s="22" customFormat="1" x14ac:dyDescent="0.2">
      <c r="A12" s="466"/>
      <c r="B12" s="175" t="s">
        <v>165</v>
      </c>
      <c r="C12" s="233" t="s">
        <v>316</v>
      </c>
    </row>
    <row r="13" spans="1:3" s="22" customFormat="1" x14ac:dyDescent="0.2">
      <c r="A13" s="466"/>
      <c r="B13" s="175" t="s">
        <v>346</v>
      </c>
      <c r="C13" s="233" t="s">
        <v>316</v>
      </c>
    </row>
    <row r="14" spans="1:3" s="22" customFormat="1" x14ac:dyDescent="0.2">
      <c r="A14" s="466"/>
      <c r="B14" s="175" t="s">
        <v>347</v>
      </c>
      <c r="C14" s="233" t="s">
        <v>316</v>
      </c>
    </row>
    <row r="15" spans="1:3" s="22" customFormat="1" x14ac:dyDescent="0.2">
      <c r="A15" s="466"/>
      <c r="B15" s="175" t="s">
        <v>345</v>
      </c>
      <c r="C15" s="233" t="s">
        <v>316</v>
      </c>
    </row>
    <row r="16" spans="1:3" s="22" customFormat="1" x14ac:dyDescent="0.2">
      <c r="A16" s="466"/>
      <c r="B16" s="175" t="s">
        <v>348</v>
      </c>
      <c r="C16" s="233">
        <v>6.25</v>
      </c>
    </row>
    <row r="17" spans="1:3" s="22" customFormat="1" x14ac:dyDescent="0.2">
      <c r="A17" s="466"/>
      <c r="B17" s="68" t="s">
        <v>7</v>
      </c>
      <c r="C17" s="35" t="s">
        <v>316</v>
      </c>
    </row>
    <row r="18" spans="1:3" s="22" customFormat="1" x14ac:dyDescent="0.2">
      <c r="A18" s="466"/>
      <c r="B18" s="68" t="s">
        <v>296</v>
      </c>
      <c r="C18" s="35" t="s">
        <v>316</v>
      </c>
    </row>
    <row r="19" spans="1:3" s="22" customFormat="1" x14ac:dyDescent="0.2">
      <c r="A19" s="466"/>
      <c r="B19" s="68" t="s">
        <v>4</v>
      </c>
      <c r="C19" s="35" t="s">
        <v>316</v>
      </c>
    </row>
    <row r="20" spans="1:3" s="22" customFormat="1" x14ac:dyDescent="0.2">
      <c r="A20" s="466"/>
      <c r="B20" s="68" t="s">
        <v>1</v>
      </c>
      <c r="C20" s="35">
        <v>8.2767140210006183</v>
      </c>
    </row>
    <row r="21" spans="1:3" s="22" customFormat="1" x14ac:dyDescent="0.2">
      <c r="A21" s="466"/>
      <c r="B21" s="68" t="s">
        <v>5</v>
      </c>
      <c r="C21" s="35">
        <v>13.677811550151976</v>
      </c>
    </row>
    <row r="22" spans="1:3" s="22" customFormat="1" x14ac:dyDescent="0.2">
      <c r="A22" s="466"/>
      <c r="B22" s="68" t="s">
        <v>2</v>
      </c>
      <c r="C22" s="35" t="s">
        <v>316</v>
      </c>
    </row>
    <row r="23" spans="1:3" s="22" customFormat="1" x14ac:dyDescent="0.2">
      <c r="A23" s="466"/>
      <c r="B23" s="68" t="s">
        <v>313</v>
      </c>
      <c r="C23" s="35" t="s">
        <v>316</v>
      </c>
    </row>
    <row r="24" spans="1:3" s="22" customFormat="1" x14ac:dyDescent="0.2">
      <c r="A24" s="466"/>
      <c r="B24" s="68" t="s">
        <v>13</v>
      </c>
      <c r="C24" s="35" t="s">
        <v>316</v>
      </c>
    </row>
    <row r="25" spans="1:3" s="22" customFormat="1" x14ac:dyDescent="0.2">
      <c r="A25" s="466"/>
      <c r="B25" s="68" t="s">
        <v>163</v>
      </c>
      <c r="C25" s="35" t="s">
        <v>316</v>
      </c>
    </row>
    <row r="26" spans="1:3" s="22" customFormat="1" x14ac:dyDescent="0.2">
      <c r="A26" s="466"/>
      <c r="B26" s="68" t="s">
        <v>292</v>
      </c>
      <c r="C26" s="35" t="s">
        <v>316</v>
      </c>
    </row>
    <row r="27" spans="1:3" s="22" customFormat="1" x14ac:dyDescent="0.2">
      <c r="A27" s="466"/>
      <c r="B27" s="68" t="s">
        <v>16</v>
      </c>
      <c r="C27" s="35" t="s">
        <v>316</v>
      </c>
    </row>
    <row r="28" spans="1:3" s="22" customFormat="1" x14ac:dyDescent="0.2">
      <c r="A28" s="466"/>
      <c r="B28" s="68" t="s">
        <v>291</v>
      </c>
      <c r="C28" s="35" t="s">
        <v>316</v>
      </c>
    </row>
    <row r="29" spans="1:3" s="22" customFormat="1" x14ac:dyDescent="0.2">
      <c r="A29" s="466"/>
      <c r="B29" s="68" t="s">
        <v>10</v>
      </c>
      <c r="C29" s="35" t="s">
        <v>316</v>
      </c>
    </row>
    <row r="30" spans="1:3" s="22" customFormat="1" x14ac:dyDescent="0.2">
      <c r="A30" s="466"/>
      <c r="B30" s="68" t="s">
        <v>8</v>
      </c>
      <c r="C30" s="35" t="s">
        <v>316</v>
      </c>
    </row>
    <row r="31" spans="1:3" s="22" customFormat="1" x14ac:dyDescent="0.2">
      <c r="A31" s="466"/>
      <c r="B31" s="68" t="s">
        <v>312</v>
      </c>
      <c r="C31" s="35" t="s">
        <v>316</v>
      </c>
    </row>
    <row r="32" spans="1:3" s="22" customFormat="1" x14ac:dyDescent="0.2">
      <c r="A32" s="466"/>
      <c r="B32" s="68" t="s">
        <v>15</v>
      </c>
      <c r="C32" s="35" t="s">
        <v>316</v>
      </c>
    </row>
    <row r="33" spans="1:3" s="22" customFormat="1" x14ac:dyDescent="0.2">
      <c r="A33" s="466"/>
      <c r="B33" s="68" t="s">
        <v>315</v>
      </c>
      <c r="C33" s="35" t="s">
        <v>316</v>
      </c>
    </row>
    <row r="34" spans="1:3" x14ac:dyDescent="0.2">
      <c r="A34" s="466"/>
      <c r="B34" s="68" t="s">
        <v>14</v>
      </c>
      <c r="C34" s="35" t="s">
        <v>316</v>
      </c>
    </row>
    <row r="35" spans="1:3" x14ac:dyDescent="0.2">
      <c r="A35" s="466"/>
      <c r="B35" s="68" t="s">
        <v>289</v>
      </c>
      <c r="C35" s="35" t="s">
        <v>316</v>
      </c>
    </row>
    <row r="36" spans="1:3" x14ac:dyDescent="0.2">
      <c r="A36" s="466"/>
      <c r="B36" s="68" t="s">
        <v>12</v>
      </c>
      <c r="C36" s="35" t="s">
        <v>316</v>
      </c>
    </row>
    <row r="37" spans="1:3" x14ac:dyDescent="0.2">
      <c r="A37" s="466"/>
      <c r="B37" s="68" t="s">
        <v>17</v>
      </c>
      <c r="C37" s="35" t="s">
        <v>316</v>
      </c>
    </row>
    <row r="38" spans="1:3" x14ac:dyDescent="0.2">
      <c r="A38" s="466"/>
      <c r="B38" s="68" t="s">
        <v>314</v>
      </c>
      <c r="C38" s="35" t="s">
        <v>316</v>
      </c>
    </row>
    <row r="39" spans="1:3" x14ac:dyDescent="0.2">
      <c r="A39" s="466"/>
      <c r="B39" s="68" t="s">
        <v>9</v>
      </c>
      <c r="C39" s="35" t="s">
        <v>316</v>
      </c>
    </row>
    <row r="40" spans="1:3" x14ac:dyDescent="0.2">
      <c r="A40" s="466"/>
      <c r="B40" s="68" t="s">
        <v>164</v>
      </c>
      <c r="C40" s="35" t="s">
        <v>316</v>
      </c>
    </row>
    <row r="41" spans="1:3" x14ac:dyDescent="0.2">
      <c r="A41" s="466"/>
      <c r="B41" s="68" t="s">
        <v>288</v>
      </c>
      <c r="C41" s="35" t="s">
        <v>316</v>
      </c>
    </row>
    <row r="42" spans="1:3" x14ac:dyDescent="0.2">
      <c r="A42" s="466"/>
      <c r="B42" s="68" t="s">
        <v>290</v>
      </c>
      <c r="C42" s="35" t="s">
        <v>316</v>
      </c>
    </row>
    <row r="43" spans="1:3" x14ac:dyDescent="0.2">
      <c r="A43" s="466"/>
      <c r="B43" s="68" t="s">
        <v>311</v>
      </c>
      <c r="C43" s="35" t="s">
        <v>316</v>
      </c>
    </row>
    <row r="44" spans="1:3" ht="13.5" thickBot="1" x14ac:dyDescent="0.25">
      <c r="A44" s="467"/>
      <c r="B44" s="68" t="s">
        <v>310</v>
      </c>
      <c r="C44" s="35" t="s">
        <v>316</v>
      </c>
    </row>
    <row r="45" spans="1:3" ht="14.25" x14ac:dyDescent="0.2">
      <c r="A45" s="239" t="s">
        <v>168</v>
      </c>
      <c r="B45" s="224"/>
      <c r="C45" s="379">
        <v>3.8288288288288288</v>
      </c>
    </row>
    <row r="46" spans="1:3" ht="15" thickBot="1" x14ac:dyDescent="0.25">
      <c r="A46" s="241" t="s">
        <v>167</v>
      </c>
      <c r="B46" s="225"/>
      <c r="C46" s="411">
        <v>5.4888039322774445</v>
      </c>
    </row>
    <row r="47" spans="1:3" ht="15.75" thickBot="1" x14ac:dyDescent="0.3">
      <c r="A47" s="243" t="s">
        <v>185</v>
      </c>
      <c r="B47" s="228"/>
      <c r="C47" s="404">
        <v>5.0460552663195832</v>
      </c>
    </row>
    <row r="48" spans="1:3" x14ac:dyDescent="0.2">
      <c r="A48" s="127" t="s">
        <v>471</v>
      </c>
    </row>
    <row r="49" spans="1:1" x14ac:dyDescent="0.2">
      <c r="A49" s="337" t="s">
        <v>343</v>
      </c>
    </row>
    <row r="50" spans="1:1" x14ac:dyDescent="0.2">
      <c r="A50" s="40" t="s">
        <v>488</v>
      </c>
    </row>
  </sheetData>
  <mergeCells count="2">
    <mergeCell ref="A5:A9"/>
    <mergeCell ref="A10:A44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85" zoomScaleNormal="85" workbookViewId="0"/>
  </sheetViews>
  <sheetFormatPr baseColWidth="10" defaultColWidth="9" defaultRowHeight="12.75" x14ac:dyDescent="0.2"/>
  <cols>
    <col min="1" max="1" width="27.125" style="2" customWidth="1"/>
    <col min="2" max="2" width="43.25" style="2" bestFit="1" customWidth="1"/>
    <col min="3" max="3" width="24.5" style="2" customWidth="1"/>
    <col min="4" max="4" width="12.875" style="2" customWidth="1"/>
    <col min="5" max="16384" width="9" style="2"/>
  </cols>
  <sheetData>
    <row r="1" spans="1:4" s="18" customFormat="1" ht="15" x14ac:dyDescent="0.2">
      <c r="A1" s="17" t="s">
        <v>120</v>
      </c>
      <c r="C1" s="20"/>
      <c r="D1" s="20"/>
    </row>
    <row r="2" spans="1:4" s="18" customFormat="1" ht="15" x14ac:dyDescent="0.2">
      <c r="A2" s="18" t="s">
        <v>338</v>
      </c>
      <c r="C2" s="20"/>
      <c r="D2" s="20"/>
    </row>
    <row r="3" spans="1:4" s="22" customFormat="1" x14ac:dyDescent="0.2">
      <c r="A3" s="26" t="s">
        <v>280</v>
      </c>
    </row>
    <row r="4" spans="1:4" s="22" customFormat="1" ht="13.5" thickBot="1" x14ac:dyDescent="0.25">
      <c r="A4" s="26" t="s">
        <v>256</v>
      </c>
    </row>
    <row r="5" spans="1:4" s="22" customFormat="1" ht="13.5" thickBot="1" x14ac:dyDescent="0.25">
      <c r="B5" s="193" t="s">
        <v>255</v>
      </c>
      <c r="C5" s="65" t="s">
        <v>189</v>
      </c>
    </row>
    <row r="6" spans="1:4" s="22" customFormat="1" x14ac:dyDescent="0.2">
      <c r="A6" s="446" t="s">
        <v>11</v>
      </c>
      <c r="B6" s="59" t="s">
        <v>330</v>
      </c>
      <c r="C6" s="234" t="s">
        <v>316</v>
      </c>
    </row>
    <row r="7" spans="1:4" s="22" customFormat="1" x14ac:dyDescent="0.2">
      <c r="A7" s="455"/>
      <c r="B7" s="3" t="s">
        <v>331</v>
      </c>
      <c r="C7" s="72" t="s">
        <v>316</v>
      </c>
    </row>
    <row r="8" spans="1:4" s="22" customFormat="1" x14ac:dyDescent="0.2">
      <c r="A8" s="455"/>
      <c r="B8" s="3" t="s">
        <v>332</v>
      </c>
      <c r="C8" s="72" t="s">
        <v>316</v>
      </c>
    </row>
    <row r="9" spans="1:4" s="22" customFormat="1" x14ac:dyDescent="0.2">
      <c r="A9" s="455"/>
      <c r="B9" s="3" t="s">
        <v>334</v>
      </c>
      <c r="C9" s="72" t="s">
        <v>316</v>
      </c>
    </row>
    <row r="10" spans="1:4" s="22" customFormat="1" x14ac:dyDescent="0.2">
      <c r="A10" s="455"/>
      <c r="B10" s="3" t="s">
        <v>335</v>
      </c>
      <c r="C10" s="72">
        <v>41.176470588235297</v>
      </c>
    </row>
    <row r="11" spans="1:4" s="22" customFormat="1" x14ac:dyDescent="0.2">
      <c r="A11" s="455"/>
      <c r="B11" s="3" t="s">
        <v>293</v>
      </c>
      <c r="C11" s="72" t="s">
        <v>316</v>
      </c>
    </row>
    <row r="12" spans="1:4" s="22" customFormat="1" ht="13.5" thickBot="1" x14ac:dyDescent="0.25">
      <c r="A12" s="456"/>
      <c r="B12" s="62" t="s">
        <v>333</v>
      </c>
      <c r="C12" s="71" t="s">
        <v>316</v>
      </c>
    </row>
    <row r="13" spans="1:4" s="22" customFormat="1" x14ac:dyDescent="0.2">
      <c r="A13" s="446" t="s">
        <v>41</v>
      </c>
      <c r="B13" s="3" t="s">
        <v>330</v>
      </c>
      <c r="C13" s="295" t="s">
        <v>316</v>
      </c>
    </row>
    <row r="14" spans="1:4" s="22" customFormat="1" x14ac:dyDescent="0.2">
      <c r="A14" s="455"/>
      <c r="B14" s="3" t="s">
        <v>331</v>
      </c>
      <c r="C14" s="61">
        <v>12.686567164179104</v>
      </c>
    </row>
    <row r="15" spans="1:4" s="22" customFormat="1" x14ac:dyDescent="0.2">
      <c r="A15" s="455"/>
      <c r="B15" s="3" t="s">
        <v>332</v>
      </c>
      <c r="C15" s="61">
        <v>20.398009950248756</v>
      </c>
    </row>
    <row r="16" spans="1:4" s="22" customFormat="1" x14ac:dyDescent="0.2">
      <c r="A16" s="455"/>
      <c r="B16" s="3" t="s">
        <v>334</v>
      </c>
      <c r="C16" s="61">
        <v>17.910447761194028</v>
      </c>
    </row>
    <row r="17" spans="1:4" s="22" customFormat="1" x14ac:dyDescent="0.2">
      <c r="A17" s="455"/>
      <c r="B17" s="3" t="s">
        <v>335</v>
      </c>
      <c r="C17" s="61">
        <v>25.124378109452735</v>
      </c>
    </row>
    <row r="18" spans="1:4" s="22" customFormat="1" x14ac:dyDescent="0.2">
      <c r="A18" s="455"/>
      <c r="B18" s="3" t="s">
        <v>293</v>
      </c>
      <c r="C18" s="72" t="s">
        <v>316</v>
      </c>
      <c r="D18" s="41"/>
    </row>
    <row r="19" spans="1:4" s="22" customFormat="1" ht="13.5" thickBot="1" x14ac:dyDescent="0.25">
      <c r="A19" s="456"/>
      <c r="B19" s="62" t="s">
        <v>333</v>
      </c>
      <c r="C19" s="63">
        <v>18.905472636815919</v>
      </c>
      <c r="D19" s="41"/>
    </row>
    <row r="20" spans="1:4" s="22" customFormat="1" x14ac:dyDescent="0.2">
      <c r="A20" s="446" t="s">
        <v>197</v>
      </c>
      <c r="B20" s="3" t="s">
        <v>330</v>
      </c>
      <c r="C20" s="72" t="s">
        <v>316</v>
      </c>
      <c r="D20" s="41"/>
    </row>
    <row r="21" spans="1:4" s="22" customFormat="1" x14ac:dyDescent="0.2">
      <c r="A21" s="455"/>
      <c r="B21" s="3" t="s">
        <v>331</v>
      </c>
      <c r="C21" s="61">
        <v>11.706349206349206</v>
      </c>
      <c r="D21" s="41"/>
    </row>
    <row r="22" spans="1:4" s="22" customFormat="1" x14ac:dyDescent="0.2">
      <c r="A22" s="455"/>
      <c r="B22" s="3" t="s">
        <v>332</v>
      </c>
      <c r="C22" s="61">
        <v>19.444444444444443</v>
      </c>
      <c r="D22" s="41"/>
    </row>
    <row r="23" spans="1:4" s="22" customFormat="1" x14ac:dyDescent="0.2">
      <c r="A23" s="455"/>
      <c r="B23" s="3" t="s">
        <v>334</v>
      </c>
      <c r="C23" s="61">
        <v>15.079365079365079</v>
      </c>
    </row>
    <row r="24" spans="1:4" s="22" customFormat="1" x14ac:dyDescent="0.2">
      <c r="A24" s="455"/>
      <c r="B24" s="3" t="s">
        <v>335</v>
      </c>
      <c r="C24" s="61">
        <v>28.373015873015873</v>
      </c>
    </row>
    <row r="25" spans="1:4" s="22" customFormat="1" x14ac:dyDescent="0.2">
      <c r="A25" s="455"/>
      <c r="B25" s="3" t="s">
        <v>293</v>
      </c>
      <c r="C25" s="72">
        <v>5.1587301587301591</v>
      </c>
    </row>
    <row r="26" spans="1:4" s="22" customFormat="1" ht="13.5" thickBot="1" x14ac:dyDescent="0.25">
      <c r="A26" s="456"/>
      <c r="B26" s="62" t="s">
        <v>333</v>
      </c>
      <c r="C26" s="71">
        <v>18.650793650793652</v>
      </c>
    </row>
    <row r="27" spans="1:4" s="41" customFormat="1" x14ac:dyDescent="0.2">
      <c r="A27" s="127" t="s">
        <v>471</v>
      </c>
    </row>
    <row r="28" spans="1:4" s="41" customFormat="1" x14ac:dyDescent="0.2">
      <c r="A28" s="337" t="s">
        <v>343</v>
      </c>
    </row>
    <row r="29" spans="1:4" s="41" customFormat="1" x14ac:dyDescent="0.2">
      <c r="A29" s="41" t="s">
        <v>489</v>
      </c>
    </row>
    <row r="30" spans="1:4" s="22" customFormat="1" x14ac:dyDescent="0.2"/>
    <row r="31" spans="1:4" s="22" customFormat="1" x14ac:dyDescent="0.2"/>
    <row r="32" spans="1:4" s="22" customFormat="1" x14ac:dyDescent="0.2"/>
    <row r="33" spans="1:2" s="22" customFormat="1" x14ac:dyDescent="0.2"/>
    <row r="34" spans="1:2" s="22" customFormat="1" x14ac:dyDescent="0.2"/>
    <row r="35" spans="1:2" s="22" customFormat="1" x14ac:dyDescent="0.2"/>
    <row r="36" spans="1:2" s="22" customFormat="1" x14ac:dyDescent="0.2"/>
    <row r="37" spans="1:2" s="22" customFormat="1" x14ac:dyDescent="0.2"/>
    <row r="38" spans="1:2" s="22" customFormat="1" x14ac:dyDescent="0.2"/>
    <row r="39" spans="1:2" s="22" customFormat="1" x14ac:dyDescent="0.2"/>
    <row r="40" spans="1:2" s="22" customFormat="1" x14ac:dyDescent="0.2"/>
    <row r="41" spans="1:2" s="22" customFormat="1" x14ac:dyDescent="0.2"/>
    <row r="42" spans="1:2" x14ac:dyDescent="0.2">
      <c r="A42" s="22"/>
      <c r="B42" s="22"/>
    </row>
    <row r="43" spans="1:2" x14ac:dyDescent="0.2">
      <c r="A43" s="22"/>
      <c r="B43" s="22"/>
    </row>
    <row r="44" spans="1:2" x14ac:dyDescent="0.2">
      <c r="A44" s="22"/>
      <c r="B44" s="22"/>
    </row>
    <row r="45" spans="1:2" x14ac:dyDescent="0.2">
      <c r="A45" s="22"/>
      <c r="B45" s="22"/>
    </row>
    <row r="46" spans="1:2" x14ac:dyDescent="0.2">
      <c r="A46" s="22"/>
      <c r="B46" s="22"/>
    </row>
    <row r="47" spans="1:2" x14ac:dyDescent="0.2">
      <c r="A47" s="22"/>
      <c r="B47" s="22"/>
    </row>
  </sheetData>
  <mergeCells count="3">
    <mergeCell ref="A6:A12"/>
    <mergeCell ref="A13:A19"/>
    <mergeCell ref="A20:A26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85" zoomScaleNormal="85" workbookViewId="0"/>
  </sheetViews>
  <sheetFormatPr baseColWidth="10" defaultColWidth="9" defaultRowHeight="12.75" x14ac:dyDescent="0.2"/>
  <cols>
    <col min="1" max="1" width="19.625" style="2" customWidth="1"/>
    <col min="2" max="2" width="60.5" style="2" bestFit="1" customWidth="1"/>
    <col min="3" max="3" width="12.875" style="391" customWidth="1"/>
    <col min="4" max="4" width="19.875" style="2" customWidth="1"/>
    <col min="5" max="16384" width="9" style="2"/>
  </cols>
  <sheetData>
    <row r="1" spans="1:4" s="18" customFormat="1" ht="15" x14ac:dyDescent="0.2">
      <c r="A1" s="17" t="s">
        <v>120</v>
      </c>
      <c r="C1" s="389"/>
      <c r="D1" s="20"/>
    </row>
    <row r="2" spans="1:4" s="18" customFormat="1" ht="15" x14ac:dyDescent="0.2">
      <c r="C2" s="389"/>
      <c r="D2" s="20"/>
    </row>
    <row r="3" spans="1:4" s="22" customFormat="1" ht="13.5" thickBot="1" x14ac:dyDescent="0.25">
      <c r="A3" s="26" t="s">
        <v>281</v>
      </c>
      <c r="C3" s="390"/>
    </row>
    <row r="4" spans="1:4" s="22" customFormat="1" ht="13.5" thickBot="1" x14ac:dyDescent="0.25">
      <c r="C4" s="232" t="s">
        <v>189</v>
      </c>
    </row>
    <row r="5" spans="1:4" s="22" customFormat="1" x14ac:dyDescent="0.2">
      <c r="A5" s="470" t="s">
        <v>11</v>
      </c>
      <c r="B5" s="59" t="s">
        <v>21</v>
      </c>
      <c r="C5" s="234" t="s">
        <v>316</v>
      </c>
    </row>
    <row r="6" spans="1:4" s="22" customFormat="1" x14ac:dyDescent="0.2">
      <c r="A6" s="480"/>
      <c r="B6" s="3" t="s">
        <v>20</v>
      </c>
      <c r="C6" s="72" t="s">
        <v>316</v>
      </c>
    </row>
    <row r="7" spans="1:4" s="22" customFormat="1" x14ac:dyDescent="0.2">
      <c r="A7" s="480"/>
      <c r="B7" s="3" t="s">
        <v>19</v>
      </c>
      <c r="C7" s="72">
        <v>12.594458438287154</v>
      </c>
    </row>
    <row r="8" spans="1:4" s="22" customFormat="1" x14ac:dyDescent="0.2">
      <c r="A8" s="480"/>
      <c r="B8" s="3" t="s">
        <v>166</v>
      </c>
      <c r="C8" s="72">
        <v>16.03053435114504</v>
      </c>
    </row>
    <row r="9" spans="1:4" s="22" customFormat="1" ht="13.5" thickBot="1" x14ac:dyDescent="0.25">
      <c r="A9" s="481"/>
      <c r="B9" s="62" t="s">
        <v>18</v>
      </c>
      <c r="C9" s="71">
        <v>14.104116222760291</v>
      </c>
    </row>
    <row r="10" spans="1:4" s="22" customFormat="1" x14ac:dyDescent="0.2">
      <c r="A10" s="361" t="s">
        <v>41</v>
      </c>
      <c r="B10" s="219" t="s">
        <v>3</v>
      </c>
      <c r="C10" s="234">
        <v>30.131004366812228</v>
      </c>
    </row>
    <row r="11" spans="1:4" s="22" customFormat="1" x14ac:dyDescent="0.2">
      <c r="A11" s="362"/>
      <c r="B11" s="80" t="s">
        <v>297</v>
      </c>
      <c r="C11" s="72">
        <v>33.695652173913047</v>
      </c>
    </row>
    <row r="12" spans="1:4" s="22" customFormat="1" x14ac:dyDescent="0.2">
      <c r="A12" s="362"/>
      <c r="B12" s="80" t="s">
        <v>165</v>
      </c>
      <c r="C12" s="72" t="s">
        <v>316</v>
      </c>
    </row>
    <row r="13" spans="1:4" s="22" customFormat="1" x14ac:dyDescent="0.2">
      <c r="A13" s="362"/>
      <c r="B13" s="80" t="s">
        <v>346</v>
      </c>
      <c r="C13" s="72" t="s">
        <v>316</v>
      </c>
    </row>
    <row r="14" spans="1:4" s="22" customFormat="1" x14ac:dyDescent="0.2">
      <c r="A14" s="362"/>
      <c r="B14" s="80" t="s">
        <v>347</v>
      </c>
      <c r="C14" s="72" t="s">
        <v>316</v>
      </c>
    </row>
    <row r="15" spans="1:4" s="22" customFormat="1" x14ac:dyDescent="0.2">
      <c r="A15" s="362"/>
      <c r="B15" s="80" t="s">
        <v>345</v>
      </c>
      <c r="C15" s="72" t="s">
        <v>316</v>
      </c>
    </row>
    <row r="16" spans="1:4" s="22" customFormat="1" x14ac:dyDescent="0.2">
      <c r="A16" s="362"/>
      <c r="B16" s="80" t="s">
        <v>348</v>
      </c>
      <c r="C16" s="72" t="s">
        <v>316</v>
      </c>
    </row>
    <row r="17" spans="1:3" s="22" customFormat="1" x14ac:dyDescent="0.2">
      <c r="A17" s="362"/>
      <c r="B17" s="80" t="s">
        <v>7</v>
      </c>
      <c r="C17" s="72" t="s">
        <v>316</v>
      </c>
    </row>
    <row r="18" spans="1:3" s="22" customFormat="1" x14ac:dyDescent="0.2">
      <c r="A18" s="362"/>
      <c r="B18" s="80" t="s">
        <v>296</v>
      </c>
      <c r="C18" s="72">
        <v>25.490196078431371</v>
      </c>
    </row>
    <row r="19" spans="1:3" s="22" customFormat="1" x14ac:dyDescent="0.2">
      <c r="A19" s="362"/>
      <c r="B19" s="80" t="s">
        <v>4</v>
      </c>
      <c r="C19" s="72" t="s">
        <v>316</v>
      </c>
    </row>
    <row r="20" spans="1:3" s="22" customFormat="1" x14ac:dyDescent="0.2">
      <c r="A20" s="362"/>
      <c r="B20" s="80" t="s">
        <v>1</v>
      </c>
      <c r="C20" s="72">
        <v>33.539221741815936</v>
      </c>
    </row>
    <row r="21" spans="1:3" s="22" customFormat="1" x14ac:dyDescent="0.2">
      <c r="A21" s="362"/>
      <c r="B21" s="80" t="s">
        <v>5</v>
      </c>
      <c r="C21" s="72">
        <v>26.595744680851062</v>
      </c>
    </row>
    <row r="22" spans="1:3" s="22" customFormat="1" x14ac:dyDescent="0.2">
      <c r="A22" s="362"/>
      <c r="B22" s="80" t="s">
        <v>2</v>
      </c>
      <c r="C22" s="72">
        <v>20.974889217134418</v>
      </c>
    </row>
    <row r="23" spans="1:3" s="22" customFormat="1" x14ac:dyDescent="0.2">
      <c r="A23" s="362"/>
      <c r="B23" s="80" t="s">
        <v>313</v>
      </c>
      <c r="C23" s="72" t="s">
        <v>316</v>
      </c>
    </row>
    <row r="24" spans="1:3" s="22" customFormat="1" x14ac:dyDescent="0.2">
      <c r="A24" s="362"/>
      <c r="B24" s="80" t="s">
        <v>13</v>
      </c>
      <c r="C24" s="72" t="s">
        <v>316</v>
      </c>
    </row>
    <row r="25" spans="1:3" s="22" customFormat="1" x14ac:dyDescent="0.2">
      <c r="A25" s="362"/>
      <c r="B25" s="80" t="s">
        <v>163</v>
      </c>
      <c r="C25" s="72">
        <v>34.246575342465754</v>
      </c>
    </row>
    <row r="26" spans="1:3" s="22" customFormat="1" x14ac:dyDescent="0.2">
      <c r="A26" s="362"/>
      <c r="B26" s="80" t="s">
        <v>292</v>
      </c>
      <c r="C26" s="72">
        <v>0</v>
      </c>
    </row>
    <row r="27" spans="1:3" s="22" customFormat="1" x14ac:dyDescent="0.2">
      <c r="A27" s="362"/>
      <c r="B27" s="80" t="s">
        <v>16</v>
      </c>
      <c r="C27" s="72" t="s">
        <v>316</v>
      </c>
    </row>
    <row r="28" spans="1:3" s="22" customFormat="1" x14ac:dyDescent="0.2">
      <c r="A28" s="362"/>
      <c r="B28" s="80" t="s">
        <v>291</v>
      </c>
      <c r="C28" s="72" t="s">
        <v>316</v>
      </c>
    </row>
    <row r="29" spans="1:3" s="22" customFormat="1" x14ac:dyDescent="0.2">
      <c r="A29" s="362"/>
      <c r="B29" s="80" t="s">
        <v>10</v>
      </c>
      <c r="C29" s="72" t="s">
        <v>316</v>
      </c>
    </row>
    <row r="30" spans="1:3" s="22" customFormat="1" x14ac:dyDescent="0.2">
      <c r="A30" s="362"/>
      <c r="B30" s="80" t="s">
        <v>8</v>
      </c>
      <c r="C30" s="72">
        <v>36.206896551724135</v>
      </c>
    </row>
    <row r="31" spans="1:3" s="22" customFormat="1" x14ac:dyDescent="0.2">
      <c r="A31" s="362"/>
      <c r="B31" s="80" t="s">
        <v>312</v>
      </c>
      <c r="C31" s="72" t="s">
        <v>316</v>
      </c>
    </row>
    <row r="32" spans="1:3" s="22" customFormat="1" x14ac:dyDescent="0.2">
      <c r="A32" s="362"/>
      <c r="B32" s="80" t="s">
        <v>15</v>
      </c>
      <c r="C32" s="72" t="s">
        <v>316</v>
      </c>
    </row>
    <row r="33" spans="1:4" s="22" customFormat="1" x14ac:dyDescent="0.2">
      <c r="A33" s="362"/>
      <c r="B33" s="80" t="s">
        <v>315</v>
      </c>
      <c r="C33" s="72">
        <v>38.46153846153846</v>
      </c>
    </row>
    <row r="34" spans="1:4" s="22" customFormat="1" x14ac:dyDescent="0.2">
      <c r="A34" s="362"/>
      <c r="B34" s="80" t="s">
        <v>14</v>
      </c>
      <c r="C34" s="72" t="s">
        <v>316</v>
      </c>
      <c r="D34" s="23"/>
    </row>
    <row r="35" spans="1:4" s="22" customFormat="1" x14ac:dyDescent="0.2">
      <c r="A35" s="362"/>
      <c r="B35" s="80" t="s">
        <v>289</v>
      </c>
      <c r="C35" s="72" t="s">
        <v>316</v>
      </c>
      <c r="D35" s="23"/>
    </row>
    <row r="36" spans="1:4" s="22" customFormat="1" x14ac:dyDescent="0.2">
      <c r="A36" s="362"/>
      <c r="B36" s="80" t="s">
        <v>12</v>
      </c>
      <c r="C36" s="72">
        <v>37.288135593220339</v>
      </c>
      <c r="D36" s="23"/>
    </row>
    <row r="37" spans="1:4" s="22" customFormat="1" x14ac:dyDescent="0.2">
      <c r="A37" s="362"/>
      <c r="B37" s="80" t="s">
        <v>17</v>
      </c>
      <c r="C37" s="72" t="s">
        <v>316</v>
      </c>
      <c r="D37" s="23"/>
    </row>
    <row r="38" spans="1:4" x14ac:dyDescent="0.2">
      <c r="A38" s="362"/>
      <c r="B38" s="80" t="s">
        <v>314</v>
      </c>
      <c r="C38" s="72" t="s">
        <v>316</v>
      </c>
      <c r="D38" s="23"/>
    </row>
    <row r="39" spans="1:4" x14ac:dyDescent="0.2">
      <c r="A39" s="362"/>
      <c r="B39" s="80" t="s">
        <v>9</v>
      </c>
      <c r="C39" s="72">
        <v>44.26229508196721</v>
      </c>
    </row>
    <row r="40" spans="1:4" x14ac:dyDescent="0.2">
      <c r="A40" s="362"/>
      <c r="B40" s="80" t="s">
        <v>164</v>
      </c>
      <c r="C40" s="72">
        <v>35.15625</v>
      </c>
    </row>
    <row r="41" spans="1:4" x14ac:dyDescent="0.2">
      <c r="A41" s="362"/>
      <c r="B41" s="80" t="s">
        <v>288</v>
      </c>
      <c r="C41" s="72" t="s">
        <v>316</v>
      </c>
    </row>
    <row r="42" spans="1:4" x14ac:dyDescent="0.2">
      <c r="A42" s="362"/>
      <c r="B42" s="80" t="s">
        <v>290</v>
      </c>
      <c r="C42" s="378" t="s">
        <v>316</v>
      </c>
    </row>
    <row r="43" spans="1:4" x14ac:dyDescent="0.2">
      <c r="A43" s="362"/>
      <c r="B43" s="380" t="s">
        <v>311</v>
      </c>
      <c r="C43" s="72" t="s">
        <v>316</v>
      </c>
    </row>
    <row r="44" spans="1:4" ht="13.5" thickBot="1" x14ac:dyDescent="0.25">
      <c r="A44" s="363"/>
      <c r="B44" s="80" t="s">
        <v>310</v>
      </c>
      <c r="C44" s="140" t="s">
        <v>316</v>
      </c>
    </row>
    <row r="45" spans="1:4" ht="15" thickBot="1" x14ac:dyDescent="0.25">
      <c r="A45" s="230" t="s">
        <v>168</v>
      </c>
      <c r="B45" s="232"/>
      <c r="C45" s="140">
        <v>14.001501501501501</v>
      </c>
    </row>
    <row r="46" spans="1:4" ht="15" thickBot="1" x14ac:dyDescent="0.25">
      <c r="A46" s="231" t="s">
        <v>167</v>
      </c>
      <c r="C46" s="263">
        <v>30.802839978154015</v>
      </c>
    </row>
    <row r="47" spans="1:4" ht="15.75" thickBot="1" x14ac:dyDescent="0.3">
      <c r="A47" s="227" t="s">
        <v>185</v>
      </c>
      <c r="B47" s="263"/>
      <c r="C47" s="140">
        <v>26.321585903083701</v>
      </c>
    </row>
    <row r="48" spans="1:4" x14ac:dyDescent="0.2">
      <c r="A48" s="127" t="s">
        <v>471</v>
      </c>
      <c r="B48" s="22"/>
    </row>
    <row r="49" spans="1:2" x14ac:dyDescent="0.2">
      <c r="A49" s="337" t="s">
        <v>343</v>
      </c>
      <c r="B49" s="22"/>
    </row>
    <row r="50" spans="1:2" x14ac:dyDescent="0.2">
      <c r="A50" s="40" t="s">
        <v>510</v>
      </c>
      <c r="B50" s="22"/>
    </row>
    <row r="51" spans="1:2" x14ac:dyDescent="0.2">
      <c r="A51" s="22"/>
      <c r="B51" s="22"/>
    </row>
    <row r="52" spans="1:2" x14ac:dyDescent="0.2">
      <c r="B52" s="22"/>
    </row>
  </sheetData>
  <mergeCells count="1">
    <mergeCell ref="A5:A9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85" zoomScaleNormal="85" zoomScaleSheetLayoutView="85" workbookViewId="0"/>
  </sheetViews>
  <sheetFormatPr baseColWidth="10" defaultColWidth="9" defaultRowHeight="12.75" x14ac:dyDescent="0.2"/>
  <cols>
    <col min="1" max="1" width="17.875" style="2" customWidth="1"/>
    <col min="2" max="2" width="12.875" style="2" customWidth="1"/>
    <col min="3" max="3" width="12.375" style="14" customWidth="1"/>
    <col min="4" max="16384" width="9" style="2"/>
  </cols>
  <sheetData>
    <row r="1" spans="1:5" s="18" customFormat="1" ht="15" x14ac:dyDescent="0.2">
      <c r="A1" s="17" t="s">
        <v>120</v>
      </c>
      <c r="C1" s="19"/>
      <c r="D1" s="20"/>
      <c r="E1" s="20"/>
    </row>
    <row r="2" spans="1:5" s="18" customFormat="1" ht="15" x14ac:dyDescent="0.2">
      <c r="C2" s="19"/>
      <c r="D2" s="20"/>
      <c r="E2" s="20"/>
    </row>
    <row r="3" spans="1:5" s="22" customFormat="1" x14ac:dyDescent="0.2">
      <c r="A3" s="26" t="s">
        <v>494</v>
      </c>
      <c r="C3" s="23"/>
    </row>
    <row r="4" spans="1:5" s="22" customFormat="1" ht="13.5" thickBot="1" x14ac:dyDescent="0.25">
      <c r="A4" s="26"/>
      <c r="C4" s="23"/>
    </row>
    <row r="5" spans="1:5" s="22" customFormat="1" ht="13.5" thickBot="1" x14ac:dyDescent="0.25">
      <c r="B5" s="65" t="s">
        <v>189</v>
      </c>
    </row>
    <row r="6" spans="1:5" s="22" customFormat="1" ht="13.5" thickBot="1" x14ac:dyDescent="0.25">
      <c r="A6" s="64" t="s">
        <v>11</v>
      </c>
      <c r="B6" s="81">
        <v>49.865951742627345</v>
      </c>
    </row>
    <row r="7" spans="1:5" s="22" customFormat="1" ht="13.5" thickBot="1" x14ac:dyDescent="0.25">
      <c r="A7" s="64" t="s">
        <v>41</v>
      </c>
      <c r="B7" s="81">
        <v>64.14007092198581</v>
      </c>
    </row>
    <row r="8" spans="1:5" s="22" customFormat="1" ht="13.5" thickBot="1" x14ac:dyDescent="0.25">
      <c r="A8" s="64" t="s">
        <v>197</v>
      </c>
      <c r="B8" s="81">
        <v>62.11487257512362</v>
      </c>
    </row>
    <row r="9" spans="1:5" s="22" customFormat="1" x14ac:dyDescent="0.2">
      <c r="A9" s="127" t="s">
        <v>471</v>
      </c>
      <c r="C9" s="23"/>
    </row>
    <row r="10" spans="1:5" s="22" customFormat="1" x14ac:dyDescent="0.2">
      <c r="A10" s="337" t="s">
        <v>343</v>
      </c>
      <c r="C10" s="23"/>
    </row>
    <row r="11" spans="1:5" s="22" customFormat="1" x14ac:dyDescent="0.2">
      <c r="A11" s="40" t="s">
        <v>490</v>
      </c>
      <c r="C11" s="23"/>
    </row>
    <row r="12" spans="1:5" s="22" customFormat="1" x14ac:dyDescent="0.2">
      <c r="A12" s="22" t="s">
        <v>64</v>
      </c>
      <c r="C12" s="23"/>
    </row>
    <row r="13" spans="1:5" s="22" customFormat="1" x14ac:dyDescent="0.2">
      <c r="C13" s="23"/>
    </row>
    <row r="14" spans="1:5" s="22" customFormat="1" x14ac:dyDescent="0.2">
      <c r="C14" s="23"/>
    </row>
    <row r="15" spans="1:5" s="22" customFormat="1" x14ac:dyDescent="0.2">
      <c r="C15" s="23"/>
    </row>
    <row r="16" spans="1:5" s="22" customFormat="1" x14ac:dyDescent="0.2">
      <c r="C16" s="23"/>
    </row>
    <row r="17" spans="3:3" s="22" customFormat="1" x14ac:dyDescent="0.2">
      <c r="C17" s="23"/>
    </row>
    <row r="18" spans="3:3" s="22" customFormat="1" x14ac:dyDescent="0.2">
      <c r="C18" s="23"/>
    </row>
    <row r="19" spans="3:3" s="22" customFormat="1" x14ac:dyDescent="0.2">
      <c r="C19" s="23"/>
    </row>
    <row r="20" spans="3:3" s="22" customFormat="1" x14ac:dyDescent="0.2">
      <c r="C20" s="23"/>
    </row>
    <row r="21" spans="3:3" s="22" customFormat="1" x14ac:dyDescent="0.2">
      <c r="C21" s="23"/>
    </row>
    <row r="22" spans="3:3" s="22" customFormat="1" x14ac:dyDescent="0.2">
      <c r="C22" s="23"/>
    </row>
    <row r="23" spans="3:3" s="22" customFormat="1" x14ac:dyDescent="0.2">
      <c r="C23" s="23"/>
    </row>
  </sheetData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85" zoomScaleNormal="85" zoomScaleSheetLayoutView="85" workbookViewId="0"/>
  </sheetViews>
  <sheetFormatPr baseColWidth="10" defaultColWidth="9" defaultRowHeight="12.75" x14ac:dyDescent="0.2"/>
  <cols>
    <col min="1" max="1" width="17.875" style="2" customWidth="1"/>
    <col min="2" max="2" width="9.25" style="2" customWidth="1"/>
    <col min="3" max="3" width="35.875" style="2" customWidth="1"/>
    <col min="4" max="4" width="12.875" style="2" customWidth="1"/>
    <col min="5" max="5" width="12.875" style="14" customWidth="1"/>
    <col min="6" max="16384" width="9" style="2"/>
  </cols>
  <sheetData>
    <row r="1" spans="1:5" s="18" customFormat="1" ht="15" x14ac:dyDescent="0.2">
      <c r="A1" s="17" t="s">
        <v>120</v>
      </c>
      <c r="C1" s="19"/>
      <c r="D1" s="20"/>
      <c r="E1" s="20"/>
    </row>
    <row r="2" spans="1:5" s="18" customFormat="1" ht="15" x14ac:dyDescent="0.2">
      <c r="A2" s="18" t="s">
        <v>338</v>
      </c>
      <c r="C2" s="19"/>
      <c r="D2" s="20"/>
      <c r="E2" s="20"/>
    </row>
    <row r="3" spans="1:5" s="22" customFormat="1" ht="13.5" thickBot="1" x14ac:dyDescent="0.25">
      <c r="A3" s="26" t="s">
        <v>491</v>
      </c>
      <c r="E3" s="23"/>
    </row>
    <row r="4" spans="1:5" s="22" customFormat="1" ht="13.5" thickBot="1" x14ac:dyDescent="0.25">
      <c r="D4" s="66" t="s">
        <v>189</v>
      </c>
    </row>
    <row r="5" spans="1:5" s="22" customFormat="1" x14ac:dyDescent="0.2">
      <c r="A5" s="446" t="s">
        <v>11</v>
      </c>
      <c r="B5" s="470" t="s">
        <v>62</v>
      </c>
      <c r="C5" s="59" t="s">
        <v>65</v>
      </c>
      <c r="D5" s="265">
        <v>8.2608695652173907</v>
      </c>
    </row>
    <row r="6" spans="1:5" s="22" customFormat="1" x14ac:dyDescent="0.2">
      <c r="A6" s="455"/>
      <c r="B6" s="471"/>
      <c r="C6" s="3" t="s">
        <v>66</v>
      </c>
      <c r="D6" s="128">
        <v>9.1304347826086953</v>
      </c>
    </row>
    <row r="7" spans="1:5" s="22" customFormat="1" x14ac:dyDescent="0.2">
      <c r="A7" s="455"/>
      <c r="B7" s="471"/>
      <c r="C7" s="3" t="s">
        <v>67</v>
      </c>
      <c r="D7" s="128">
        <v>34.782608695652172</v>
      </c>
    </row>
    <row r="8" spans="1:5" s="22" customFormat="1" ht="13.5" thickBot="1" x14ac:dyDescent="0.25">
      <c r="A8" s="455"/>
      <c r="B8" s="472"/>
      <c r="C8" s="62" t="s">
        <v>68</v>
      </c>
      <c r="D8" s="264">
        <v>47.826086956521742</v>
      </c>
    </row>
    <row r="9" spans="1:5" s="22" customFormat="1" x14ac:dyDescent="0.2">
      <c r="A9" s="455"/>
      <c r="B9" s="470" t="s">
        <v>60</v>
      </c>
      <c r="C9" s="59" t="s">
        <v>65</v>
      </c>
      <c r="D9" s="265">
        <v>6.9930069930069934</v>
      </c>
    </row>
    <row r="10" spans="1:5" s="22" customFormat="1" x14ac:dyDescent="0.2">
      <c r="A10" s="455"/>
      <c r="B10" s="471"/>
      <c r="C10" s="3" t="s">
        <v>66</v>
      </c>
      <c r="D10" s="266">
        <v>11.888111888111888</v>
      </c>
    </row>
    <row r="11" spans="1:5" s="22" customFormat="1" x14ac:dyDescent="0.2">
      <c r="A11" s="455"/>
      <c r="B11" s="471"/>
      <c r="C11" s="3" t="s">
        <v>67</v>
      </c>
      <c r="D11" s="128">
        <v>19.58041958041958</v>
      </c>
    </row>
    <row r="12" spans="1:5" s="22" customFormat="1" ht="13.5" thickBot="1" x14ac:dyDescent="0.25">
      <c r="A12" s="455"/>
      <c r="B12" s="472"/>
      <c r="C12" s="62" t="s">
        <v>68</v>
      </c>
      <c r="D12" s="264">
        <v>61.53846153846154</v>
      </c>
    </row>
    <row r="13" spans="1:5" s="22" customFormat="1" x14ac:dyDescent="0.2">
      <c r="A13" s="455"/>
      <c r="B13" s="470" t="s">
        <v>32</v>
      </c>
      <c r="C13" s="59" t="s">
        <v>65</v>
      </c>
      <c r="D13" s="142">
        <v>7.7747989276139409</v>
      </c>
    </row>
    <row r="14" spans="1:5" s="22" customFormat="1" x14ac:dyDescent="0.2">
      <c r="A14" s="455"/>
      <c r="B14" s="471"/>
      <c r="C14" s="3" t="s">
        <v>66</v>
      </c>
      <c r="D14" s="128">
        <v>10.187667560321715</v>
      </c>
    </row>
    <row r="15" spans="1:5" s="22" customFormat="1" x14ac:dyDescent="0.2">
      <c r="A15" s="455"/>
      <c r="B15" s="471"/>
      <c r="C15" s="3" t="s">
        <v>67</v>
      </c>
      <c r="D15" s="128">
        <v>28.954423592493299</v>
      </c>
    </row>
    <row r="16" spans="1:5" s="22" customFormat="1" ht="13.5" thickBot="1" x14ac:dyDescent="0.25">
      <c r="A16" s="456"/>
      <c r="B16" s="472"/>
      <c r="C16" s="62" t="s">
        <v>68</v>
      </c>
      <c r="D16" s="264">
        <v>53.083109919571044</v>
      </c>
    </row>
    <row r="17" spans="1:4" s="22" customFormat="1" x14ac:dyDescent="0.2">
      <c r="A17" s="446" t="s">
        <v>41</v>
      </c>
      <c r="B17" s="470" t="s">
        <v>62</v>
      </c>
      <c r="C17" s="59" t="s">
        <v>65</v>
      </c>
      <c r="D17" s="142">
        <v>16.946778711484594</v>
      </c>
    </row>
    <row r="18" spans="1:4" s="22" customFormat="1" x14ac:dyDescent="0.2">
      <c r="A18" s="455"/>
      <c r="B18" s="471"/>
      <c r="C18" s="3" t="s">
        <v>66</v>
      </c>
      <c r="D18" s="128">
        <v>15.266106442577032</v>
      </c>
    </row>
    <row r="19" spans="1:4" s="22" customFormat="1" x14ac:dyDescent="0.2">
      <c r="A19" s="455"/>
      <c r="B19" s="471"/>
      <c r="C19" s="3" t="s">
        <v>67</v>
      </c>
      <c r="D19" s="128">
        <v>22.268907563025209</v>
      </c>
    </row>
    <row r="20" spans="1:4" s="22" customFormat="1" ht="13.5" thickBot="1" x14ac:dyDescent="0.25">
      <c r="A20" s="455"/>
      <c r="B20" s="472"/>
      <c r="C20" s="62" t="s">
        <v>68</v>
      </c>
      <c r="D20" s="264">
        <v>45.518207282913167</v>
      </c>
    </row>
    <row r="21" spans="1:4" s="22" customFormat="1" x14ac:dyDescent="0.2">
      <c r="A21" s="455"/>
      <c r="B21" s="470" t="s">
        <v>60</v>
      </c>
      <c r="C21" s="59" t="s">
        <v>65</v>
      </c>
      <c r="D21" s="142">
        <v>10.246433203631646</v>
      </c>
    </row>
    <row r="22" spans="1:4" s="22" customFormat="1" x14ac:dyDescent="0.2">
      <c r="A22" s="455"/>
      <c r="B22" s="471"/>
      <c r="C22" s="3" t="s">
        <v>66</v>
      </c>
      <c r="D22" s="128">
        <v>12.77561608300908</v>
      </c>
    </row>
    <row r="23" spans="1:4" s="22" customFormat="1" x14ac:dyDescent="0.2">
      <c r="A23" s="455"/>
      <c r="B23" s="471"/>
      <c r="C23" s="3" t="s">
        <v>67</v>
      </c>
      <c r="D23" s="128">
        <v>18.8715953307393</v>
      </c>
    </row>
    <row r="24" spans="1:4" s="22" customFormat="1" ht="13.5" thickBot="1" x14ac:dyDescent="0.25">
      <c r="A24" s="455"/>
      <c r="B24" s="472"/>
      <c r="C24" s="62" t="s">
        <v>68</v>
      </c>
      <c r="D24" s="264">
        <v>58.106355382619974</v>
      </c>
    </row>
    <row r="25" spans="1:4" s="22" customFormat="1" x14ac:dyDescent="0.2">
      <c r="A25" s="455"/>
      <c r="B25" s="470" t="s">
        <v>32</v>
      </c>
      <c r="C25" s="59" t="s">
        <v>65</v>
      </c>
      <c r="D25" s="142">
        <v>12.367021276595745</v>
      </c>
    </row>
    <row r="26" spans="1:4" s="22" customFormat="1" x14ac:dyDescent="0.2">
      <c r="A26" s="455"/>
      <c r="B26" s="471"/>
      <c r="C26" s="3" t="s">
        <v>66</v>
      </c>
      <c r="D26" s="128">
        <v>13.563829787234043</v>
      </c>
    </row>
    <row r="27" spans="1:4" s="22" customFormat="1" x14ac:dyDescent="0.2">
      <c r="A27" s="455"/>
      <c r="B27" s="471"/>
      <c r="C27" s="3" t="s">
        <v>67</v>
      </c>
      <c r="D27" s="128">
        <v>19.946808510638299</v>
      </c>
    </row>
    <row r="28" spans="1:4" s="22" customFormat="1" ht="13.5" thickBot="1" x14ac:dyDescent="0.25">
      <c r="A28" s="456"/>
      <c r="B28" s="472"/>
      <c r="C28" s="62" t="s">
        <v>68</v>
      </c>
      <c r="D28" s="264">
        <v>54.122340425531917</v>
      </c>
    </row>
    <row r="29" spans="1:4" s="22" customFormat="1" x14ac:dyDescent="0.2">
      <c r="A29" s="446" t="s">
        <v>197</v>
      </c>
      <c r="B29" s="470" t="s">
        <v>62</v>
      </c>
      <c r="C29" s="59" t="s">
        <v>65</v>
      </c>
      <c r="D29" s="142">
        <v>14.830508474576272</v>
      </c>
    </row>
    <row r="30" spans="1:4" s="22" customFormat="1" x14ac:dyDescent="0.2">
      <c r="A30" s="455"/>
      <c r="B30" s="471"/>
      <c r="C30" s="3" t="s">
        <v>66</v>
      </c>
      <c r="D30" s="128">
        <v>13.771186440677965</v>
      </c>
    </row>
    <row r="31" spans="1:4" s="22" customFormat="1" x14ac:dyDescent="0.2">
      <c r="A31" s="455"/>
      <c r="B31" s="471"/>
      <c r="C31" s="3" t="s">
        <v>67</v>
      </c>
      <c r="D31" s="128">
        <v>25.317796610169491</v>
      </c>
    </row>
    <row r="32" spans="1:4" s="22" customFormat="1" ht="13.5" thickBot="1" x14ac:dyDescent="0.25">
      <c r="A32" s="455"/>
      <c r="B32" s="472"/>
      <c r="C32" s="62" t="s">
        <v>68</v>
      </c>
      <c r="D32" s="264">
        <v>46.08050847457627</v>
      </c>
    </row>
    <row r="33" spans="1:5" s="22" customFormat="1" x14ac:dyDescent="0.2">
      <c r="A33" s="455"/>
      <c r="B33" s="470" t="s">
        <v>60</v>
      </c>
      <c r="C33" s="59" t="s">
        <v>65</v>
      </c>
      <c r="D33" s="142">
        <v>9.9703264094955486</v>
      </c>
    </row>
    <row r="34" spans="1:5" s="22" customFormat="1" x14ac:dyDescent="0.2">
      <c r="A34" s="455"/>
      <c r="B34" s="471"/>
      <c r="C34" s="3" t="s">
        <v>66</v>
      </c>
      <c r="D34" s="128">
        <v>12.700296735905045</v>
      </c>
    </row>
    <row r="35" spans="1:5" s="22" customFormat="1" x14ac:dyDescent="0.2">
      <c r="A35" s="455"/>
      <c r="B35" s="471"/>
      <c r="C35" s="3" t="s">
        <v>67</v>
      </c>
      <c r="D35" s="128">
        <v>18.931750741839764</v>
      </c>
    </row>
    <row r="36" spans="1:5" s="22" customFormat="1" ht="13.5" thickBot="1" x14ac:dyDescent="0.25">
      <c r="A36" s="455"/>
      <c r="B36" s="472"/>
      <c r="C36" s="62" t="s">
        <v>68</v>
      </c>
      <c r="D36" s="264">
        <v>58.397626112759646</v>
      </c>
    </row>
    <row r="37" spans="1:5" s="22" customFormat="1" x14ac:dyDescent="0.2">
      <c r="A37" s="455"/>
      <c r="B37" s="470" t="s">
        <v>32</v>
      </c>
      <c r="C37" s="59" t="s">
        <v>65</v>
      </c>
      <c r="D37" s="142">
        <v>11.715481171548117</v>
      </c>
    </row>
    <row r="38" spans="1:5" s="22" customFormat="1" x14ac:dyDescent="0.2">
      <c r="A38" s="455"/>
      <c r="B38" s="471"/>
      <c r="C38" s="3" t="s">
        <v>66</v>
      </c>
      <c r="D38" s="128">
        <v>13.084823126664132</v>
      </c>
    </row>
    <row r="39" spans="1:5" s="22" customFormat="1" x14ac:dyDescent="0.2">
      <c r="A39" s="455"/>
      <c r="B39" s="471"/>
      <c r="C39" s="3" t="s">
        <v>67</v>
      </c>
      <c r="D39" s="128">
        <v>21.224800304298213</v>
      </c>
    </row>
    <row r="40" spans="1:5" s="22" customFormat="1" ht="13.5" thickBot="1" x14ac:dyDescent="0.25">
      <c r="A40" s="456"/>
      <c r="B40" s="472"/>
      <c r="C40" s="62" t="s">
        <v>68</v>
      </c>
      <c r="D40" s="264">
        <v>53.97489539748954</v>
      </c>
    </row>
    <row r="41" spans="1:5" s="22" customFormat="1" x14ac:dyDescent="0.2">
      <c r="A41" s="127" t="s">
        <v>471</v>
      </c>
      <c r="E41" s="23"/>
    </row>
    <row r="42" spans="1:5" s="22" customFormat="1" x14ac:dyDescent="0.2">
      <c r="A42" s="337" t="s">
        <v>343</v>
      </c>
      <c r="E42" s="23"/>
    </row>
    <row r="43" spans="1:5" s="22" customFormat="1" x14ac:dyDescent="0.2">
      <c r="A43" s="40" t="s">
        <v>492</v>
      </c>
      <c r="E43" s="23"/>
    </row>
    <row r="44" spans="1:5" s="22" customFormat="1" x14ac:dyDescent="0.2">
      <c r="E44" s="23"/>
    </row>
    <row r="45" spans="1:5" s="22" customFormat="1" x14ac:dyDescent="0.2">
      <c r="E45" s="23"/>
    </row>
    <row r="46" spans="1:5" s="22" customFormat="1" x14ac:dyDescent="0.2">
      <c r="E46" s="23"/>
    </row>
    <row r="47" spans="1:5" s="22" customFormat="1" x14ac:dyDescent="0.2">
      <c r="E47" s="23"/>
    </row>
    <row r="48" spans="1:5" s="22" customFormat="1" x14ac:dyDescent="0.2">
      <c r="E48" s="23"/>
    </row>
    <row r="49" spans="5:5" s="22" customFormat="1" x14ac:dyDescent="0.2">
      <c r="E49" s="23"/>
    </row>
    <row r="50" spans="5:5" s="22" customFormat="1" x14ac:dyDescent="0.2">
      <c r="E50" s="23"/>
    </row>
    <row r="51" spans="5:5" s="22" customFormat="1" x14ac:dyDescent="0.2">
      <c r="E51" s="23"/>
    </row>
    <row r="52" spans="5:5" s="22" customFormat="1" x14ac:dyDescent="0.2">
      <c r="E52" s="23"/>
    </row>
    <row r="53" spans="5:5" s="22" customFormat="1" x14ac:dyDescent="0.2">
      <c r="E53" s="23"/>
    </row>
    <row r="54" spans="5:5" s="22" customFormat="1" x14ac:dyDescent="0.2">
      <c r="E54" s="23"/>
    </row>
    <row r="55" spans="5:5" s="22" customFormat="1" x14ac:dyDescent="0.2">
      <c r="E55" s="23"/>
    </row>
  </sheetData>
  <mergeCells count="12">
    <mergeCell ref="A29:A40"/>
    <mergeCell ref="B29:B32"/>
    <mergeCell ref="B33:B36"/>
    <mergeCell ref="B37:B40"/>
    <mergeCell ref="B5:B8"/>
    <mergeCell ref="B9:B12"/>
    <mergeCell ref="B13:B16"/>
    <mergeCell ref="B17:B20"/>
    <mergeCell ref="A5:A16"/>
    <mergeCell ref="A17:A28"/>
    <mergeCell ref="B21:B24"/>
    <mergeCell ref="B25:B28"/>
  </mergeCells>
  <hyperlinks>
    <hyperlink ref="A1" location="Sommaire!A1" display="Retour au sommaire"/>
  </hyperlinks>
  <pageMargins left="0.75" right="0.75" top="1" bottom="1" header="0.5" footer="0.5"/>
  <pageSetup paperSize="9" scale="86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85" zoomScaleNormal="85" zoomScaleSheetLayoutView="85" workbookViewId="0"/>
  </sheetViews>
  <sheetFormatPr baseColWidth="10" defaultColWidth="9" defaultRowHeight="12.75" x14ac:dyDescent="0.2"/>
  <cols>
    <col min="1" max="1" width="17.875" style="2" customWidth="1"/>
    <col min="2" max="2" width="9.25" style="2" customWidth="1"/>
    <col min="3" max="3" width="35.75" style="2" customWidth="1"/>
    <col min="4" max="4" width="12.875" style="2" customWidth="1"/>
    <col min="5" max="5" width="10.875" style="2" customWidth="1"/>
    <col min="6" max="16384" width="9" style="2"/>
  </cols>
  <sheetData>
    <row r="1" spans="1:5" s="18" customFormat="1" ht="15" x14ac:dyDescent="0.2">
      <c r="A1" s="17" t="s">
        <v>120</v>
      </c>
      <c r="C1" s="19"/>
      <c r="D1" s="20"/>
      <c r="E1" s="20"/>
    </row>
    <row r="2" spans="1:5" s="18" customFormat="1" ht="15" x14ac:dyDescent="0.2">
      <c r="A2" s="18" t="s">
        <v>338</v>
      </c>
      <c r="C2" s="19"/>
      <c r="D2" s="20"/>
      <c r="E2" s="20"/>
    </row>
    <row r="3" spans="1:5" s="22" customFormat="1" ht="13.5" thickBot="1" x14ac:dyDescent="0.25">
      <c r="A3" s="26" t="s">
        <v>282</v>
      </c>
    </row>
    <row r="4" spans="1:5" s="22" customFormat="1" ht="13.5" thickBot="1" x14ac:dyDescent="0.25">
      <c r="D4" s="66" t="s">
        <v>189</v>
      </c>
    </row>
    <row r="5" spans="1:5" s="22" customFormat="1" x14ac:dyDescent="0.2">
      <c r="A5" s="446" t="s">
        <v>11</v>
      </c>
      <c r="B5" s="470" t="s">
        <v>62</v>
      </c>
      <c r="C5" s="59" t="s">
        <v>65</v>
      </c>
      <c r="D5" s="379" t="s">
        <v>316</v>
      </c>
    </row>
    <row r="6" spans="1:5" s="22" customFormat="1" x14ac:dyDescent="0.2">
      <c r="A6" s="455"/>
      <c r="B6" s="471"/>
      <c r="C6" s="3" t="s">
        <v>66</v>
      </c>
      <c r="D6" s="35" t="s">
        <v>316</v>
      </c>
    </row>
    <row r="7" spans="1:5" s="22" customFormat="1" x14ac:dyDescent="0.2">
      <c r="A7" s="455"/>
      <c r="B7" s="471"/>
      <c r="C7" s="3" t="s">
        <v>67</v>
      </c>
      <c r="D7" s="35" t="s">
        <v>316</v>
      </c>
    </row>
    <row r="8" spans="1:5" s="22" customFormat="1" ht="13.5" thickBot="1" x14ac:dyDescent="0.25">
      <c r="A8" s="455"/>
      <c r="B8" s="472"/>
      <c r="C8" s="62" t="s">
        <v>68</v>
      </c>
      <c r="D8" s="264" t="s">
        <v>508</v>
      </c>
    </row>
    <row r="9" spans="1:5" s="22" customFormat="1" x14ac:dyDescent="0.2">
      <c r="A9" s="455"/>
      <c r="B9" s="470" t="s">
        <v>60</v>
      </c>
      <c r="C9" s="59" t="s">
        <v>65</v>
      </c>
      <c r="D9" s="379" t="s">
        <v>316</v>
      </c>
    </row>
    <row r="10" spans="1:5" s="22" customFormat="1" x14ac:dyDescent="0.2">
      <c r="A10" s="455"/>
      <c r="B10" s="471"/>
      <c r="C10" s="3" t="s">
        <v>66</v>
      </c>
      <c r="D10" s="35" t="s">
        <v>316</v>
      </c>
    </row>
    <row r="11" spans="1:5" s="22" customFormat="1" x14ac:dyDescent="0.2">
      <c r="A11" s="455"/>
      <c r="B11" s="471"/>
      <c r="C11" s="3" t="s">
        <v>67</v>
      </c>
      <c r="D11" s="35" t="s">
        <v>316</v>
      </c>
    </row>
    <row r="12" spans="1:5" s="22" customFormat="1" ht="13.5" thickBot="1" x14ac:dyDescent="0.25">
      <c r="A12" s="455"/>
      <c r="B12" s="472"/>
      <c r="C12" s="62" t="s">
        <v>68</v>
      </c>
      <c r="D12" s="264" t="s">
        <v>508</v>
      </c>
    </row>
    <row r="13" spans="1:5" s="22" customFormat="1" x14ac:dyDescent="0.2">
      <c r="A13" s="455"/>
      <c r="B13" s="470" t="s">
        <v>32</v>
      </c>
      <c r="C13" s="59" t="s">
        <v>65</v>
      </c>
      <c r="D13" s="265">
        <v>75.159235668789819</v>
      </c>
    </row>
    <row r="14" spans="1:5" s="22" customFormat="1" x14ac:dyDescent="0.2">
      <c r="A14" s="455"/>
      <c r="B14" s="471"/>
      <c r="C14" s="3" t="s">
        <v>66</v>
      </c>
      <c r="D14" s="257">
        <v>17.834394904458598</v>
      </c>
    </row>
    <row r="15" spans="1:5" s="22" customFormat="1" x14ac:dyDescent="0.2">
      <c r="A15" s="455"/>
      <c r="B15" s="471"/>
      <c r="C15" s="3" t="s">
        <v>67</v>
      </c>
      <c r="D15" s="257">
        <v>7.0063694267515935</v>
      </c>
    </row>
    <row r="16" spans="1:5" s="22" customFormat="1" ht="13.5" thickBot="1" x14ac:dyDescent="0.25">
      <c r="A16" s="456"/>
      <c r="B16" s="472"/>
      <c r="C16" s="62" t="s">
        <v>68</v>
      </c>
      <c r="D16" s="264" t="s">
        <v>508</v>
      </c>
    </row>
    <row r="17" spans="1:4" s="22" customFormat="1" x14ac:dyDescent="0.2">
      <c r="A17" s="446" t="s">
        <v>41</v>
      </c>
      <c r="B17" s="470" t="s">
        <v>62</v>
      </c>
      <c r="C17" s="59" t="s">
        <v>65</v>
      </c>
      <c r="D17" s="379">
        <v>77.934272300469473</v>
      </c>
    </row>
    <row r="18" spans="1:4" s="22" customFormat="1" x14ac:dyDescent="0.2">
      <c r="A18" s="455"/>
      <c r="B18" s="471"/>
      <c r="C18" s="3" t="s">
        <v>66</v>
      </c>
      <c r="D18" s="35">
        <v>18.309859154929576</v>
      </c>
    </row>
    <row r="19" spans="1:4" s="22" customFormat="1" x14ac:dyDescent="0.2">
      <c r="A19" s="455"/>
      <c r="B19" s="471"/>
      <c r="C19" s="3" t="s">
        <v>67</v>
      </c>
      <c r="D19" s="35">
        <v>3.755868544600939</v>
      </c>
    </row>
    <row r="20" spans="1:4" s="22" customFormat="1" ht="13.5" thickBot="1" x14ac:dyDescent="0.25">
      <c r="A20" s="455"/>
      <c r="B20" s="472"/>
      <c r="C20" s="62" t="s">
        <v>68</v>
      </c>
      <c r="D20" s="264" t="s">
        <v>508</v>
      </c>
    </row>
    <row r="21" spans="1:4" s="22" customFormat="1" x14ac:dyDescent="0.2">
      <c r="A21" s="455"/>
      <c r="B21" s="470" t="s">
        <v>60</v>
      </c>
      <c r="C21" s="59" t="s">
        <v>65</v>
      </c>
      <c r="D21" s="379">
        <v>72.768192048011997</v>
      </c>
    </row>
    <row r="22" spans="1:4" s="22" customFormat="1" x14ac:dyDescent="0.2">
      <c r="A22" s="455"/>
      <c r="B22" s="471"/>
      <c r="C22" s="3" t="s">
        <v>66</v>
      </c>
      <c r="D22" s="35">
        <v>17.629407351837958</v>
      </c>
    </row>
    <row r="23" spans="1:4" s="22" customFormat="1" x14ac:dyDescent="0.2">
      <c r="A23" s="455"/>
      <c r="B23" s="471"/>
      <c r="C23" s="3" t="s">
        <v>67</v>
      </c>
      <c r="D23" s="35">
        <v>9.6024006001500393</v>
      </c>
    </row>
    <row r="24" spans="1:4" s="22" customFormat="1" ht="13.5" thickBot="1" x14ac:dyDescent="0.25">
      <c r="A24" s="455"/>
      <c r="B24" s="472"/>
      <c r="C24" s="62" t="s">
        <v>68</v>
      </c>
      <c r="D24" s="264" t="s">
        <v>508</v>
      </c>
    </row>
    <row r="25" spans="1:4" s="22" customFormat="1" x14ac:dyDescent="0.2">
      <c r="A25" s="455"/>
      <c r="B25" s="470" t="s">
        <v>32</v>
      </c>
      <c r="C25" s="59" t="s">
        <v>65</v>
      </c>
      <c r="D25" s="265">
        <v>74.442190669371186</v>
      </c>
    </row>
    <row r="26" spans="1:4" s="22" customFormat="1" x14ac:dyDescent="0.2">
      <c r="A26" s="455"/>
      <c r="B26" s="471"/>
      <c r="C26" s="3" t="s">
        <v>66</v>
      </c>
      <c r="D26" s="257">
        <v>17.849898580121703</v>
      </c>
    </row>
    <row r="27" spans="1:4" s="22" customFormat="1" x14ac:dyDescent="0.2">
      <c r="A27" s="455"/>
      <c r="B27" s="471"/>
      <c r="C27" s="3" t="s">
        <v>67</v>
      </c>
      <c r="D27" s="257">
        <v>7.7079107505070983</v>
      </c>
    </row>
    <row r="28" spans="1:4" s="22" customFormat="1" ht="13.5" thickBot="1" x14ac:dyDescent="0.25">
      <c r="A28" s="456"/>
      <c r="B28" s="472"/>
      <c r="C28" s="62" t="s">
        <v>68</v>
      </c>
      <c r="D28" s="264" t="s">
        <v>508</v>
      </c>
    </row>
    <row r="29" spans="1:4" s="22" customFormat="1" x14ac:dyDescent="0.2">
      <c r="A29" s="446" t="s">
        <v>197</v>
      </c>
      <c r="B29" s="470" t="s">
        <v>62</v>
      </c>
      <c r="C29" s="59" t="s">
        <v>65</v>
      </c>
      <c r="D29" s="265">
        <v>77.949940405244334</v>
      </c>
    </row>
    <row r="30" spans="1:4" s="22" customFormat="1" x14ac:dyDescent="0.2">
      <c r="A30" s="455"/>
      <c r="B30" s="471"/>
      <c r="C30" s="3" t="s">
        <v>66</v>
      </c>
      <c r="D30" s="257">
        <v>18.116805721096547</v>
      </c>
    </row>
    <row r="31" spans="1:4" s="22" customFormat="1" x14ac:dyDescent="0.2">
      <c r="A31" s="455"/>
      <c r="B31" s="471"/>
      <c r="C31" s="3" t="s">
        <v>67</v>
      </c>
      <c r="D31" s="257">
        <v>3.9332538736591176</v>
      </c>
    </row>
    <row r="32" spans="1:4" s="22" customFormat="1" ht="13.5" thickBot="1" x14ac:dyDescent="0.25">
      <c r="A32" s="455"/>
      <c r="B32" s="472"/>
      <c r="C32" s="62" t="s">
        <v>68</v>
      </c>
      <c r="D32" s="264" t="s">
        <v>508</v>
      </c>
    </row>
    <row r="33" spans="1:4" s="22" customFormat="1" x14ac:dyDescent="0.2">
      <c r="A33" s="455"/>
      <c r="B33" s="470" t="s">
        <v>60</v>
      </c>
      <c r="C33" s="59" t="s">
        <v>65</v>
      </c>
      <c r="D33" s="379">
        <v>72.563925362819631</v>
      </c>
    </row>
    <row r="34" spans="1:4" s="22" customFormat="1" x14ac:dyDescent="0.2">
      <c r="A34" s="455"/>
      <c r="B34" s="471"/>
      <c r="C34" s="3" t="s">
        <v>66</v>
      </c>
      <c r="D34" s="35">
        <v>17.691776088458884</v>
      </c>
    </row>
    <row r="35" spans="1:4" s="22" customFormat="1" x14ac:dyDescent="0.2">
      <c r="A35" s="455"/>
      <c r="B35" s="471"/>
      <c r="C35" s="3" t="s">
        <v>67</v>
      </c>
      <c r="D35" s="35">
        <v>9.7442985487214919</v>
      </c>
    </row>
    <row r="36" spans="1:4" s="22" customFormat="1" ht="13.5" thickBot="1" x14ac:dyDescent="0.25">
      <c r="A36" s="455"/>
      <c r="B36" s="472"/>
      <c r="C36" s="62" t="s">
        <v>68</v>
      </c>
      <c r="D36" s="264" t="s">
        <v>508</v>
      </c>
    </row>
    <row r="37" spans="1:4" s="22" customFormat="1" x14ac:dyDescent="0.2">
      <c r="A37" s="455"/>
      <c r="B37" s="470" t="s">
        <v>32</v>
      </c>
      <c r="C37" s="59" t="s">
        <v>65</v>
      </c>
      <c r="D37" s="379">
        <v>74.540682414698153</v>
      </c>
    </row>
    <row r="38" spans="1:4" s="22" customFormat="1" x14ac:dyDescent="0.2">
      <c r="A38" s="455"/>
      <c r="B38" s="471"/>
      <c r="C38" s="3" t="s">
        <v>66</v>
      </c>
      <c r="D38" s="35">
        <v>17.84776902887139</v>
      </c>
    </row>
    <row r="39" spans="1:4" s="22" customFormat="1" x14ac:dyDescent="0.2">
      <c r="A39" s="455"/>
      <c r="B39" s="471"/>
      <c r="C39" s="3" t="s">
        <v>67</v>
      </c>
      <c r="D39" s="35">
        <v>7.6115485564304448</v>
      </c>
    </row>
    <row r="40" spans="1:4" s="22" customFormat="1" ht="13.5" thickBot="1" x14ac:dyDescent="0.25">
      <c r="A40" s="456"/>
      <c r="B40" s="472"/>
      <c r="C40" s="62" t="s">
        <v>68</v>
      </c>
      <c r="D40" s="264" t="s">
        <v>508</v>
      </c>
    </row>
    <row r="41" spans="1:4" s="22" customFormat="1" x14ac:dyDescent="0.2">
      <c r="A41" s="127" t="s">
        <v>471</v>
      </c>
    </row>
    <row r="42" spans="1:4" s="22" customFormat="1" x14ac:dyDescent="0.2">
      <c r="A42" s="337" t="s">
        <v>343</v>
      </c>
    </row>
    <row r="43" spans="1:4" s="22" customFormat="1" x14ac:dyDescent="0.2">
      <c r="A43" s="40" t="s">
        <v>509</v>
      </c>
    </row>
    <row r="44" spans="1:4" s="22" customFormat="1" x14ac:dyDescent="0.2">
      <c r="A44" s="22" t="s">
        <v>71</v>
      </c>
    </row>
    <row r="45" spans="1:4" s="22" customFormat="1" x14ac:dyDescent="0.2"/>
    <row r="46" spans="1:4" s="22" customFormat="1" x14ac:dyDescent="0.2"/>
    <row r="47" spans="1:4" s="22" customFormat="1" x14ac:dyDescent="0.2"/>
    <row r="48" spans="1:4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</sheetData>
  <mergeCells count="12">
    <mergeCell ref="A29:A40"/>
    <mergeCell ref="B29:B32"/>
    <mergeCell ref="B33:B36"/>
    <mergeCell ref="B37:B40"/>
    <mergeCell ref="B5:B8"/>
    <mergeCell ref="B9:B12"/>
    <mergeCell ref="B13:B16"/>
    <mergeCell ref="B17:B20"/>
    <mergeCell ref="A5:A16"/>
    <mergeCell ref="A17:A28"/>
    <mergeCell ref="B21:B24"/>
    <mergeCell ref="B25:B28"/>
  </mergeCells>
  <hyperlinks>
    <hyperlink ref="A1" location="Sommaire!A1" display="Retour au sommaire"/>
  </hyperlinks>
  <pageMargins left="0.75" right="0.75" top="1" bottom="1" header="0.5" footer="0.5"/>
  <pageSetup paperSize="9" scale="81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5" zoomScaleNormal="85" zoomScaleSheetLayoutView="85" workbookViewId="0"/>
  </sheetViews>
  <sheetFormatPr baseColWidth="10" defaultColWidth="9" defaultRowHeight="12.75" x14ac:dyDescent="0.2"/>
  <cols>
    <col min="1" max="1" width="17.875" style="2" customWidth="1"/>
    <col min="2" max="2" width="12.875" style="2" customWidth="1"/>
    <col min="3" max="3" width="29.875" style="14" customWidth="1"/>
    <col min="4" max="16384" width="9" style="2"/>
  </cols>
  <sheetData>
    <row r="1" spans="1:5" s="18" customFormat="1" ht="15" x14ac:dyDescent="0.2">
      <c r="A1" s="17" t="s">
        <v>120</v>
      </c>
      <c r="C1" s="19"/>
      <c r="D1" s="20"/>
      <c r="E1" s="20"/>
    </row>
    <row r="2" spans="1:5" s="18" customFormat="1" ht="15" x14ac:dyDescent="0.2">
      <c r="C2" s="19"/>
      <c r="D2" s="20"/>
      <c r="E2" s="20"/>
    </row>
    <row r="3" spans="1:5" s="22" customFormat="1" ht="13.5" thickBot="1" x14ac:dyDescent="0.25">
      <c r="A3" s="26" t="s">
        <v>493</v>
      </c>
      <c r="C3" s="23"/>
    </row>
    <row r="4" spans="1:5" s="22" customFormat="1" ht="13.5" thickBot="1" x14ac:dyDescent="0.25">
      <c r="B4" s="51" t="s">
        <v>189</v>
      </c>
    </row>
    <row r="5" spans="1:5" s="22" customFormat="1" ht="13.5" thickBot="1" x14ac:dyDescent="0.25">
      <c r="A5" s="64" t="s">
        <v>11</v>
      </c>
      <c r="B5" s="81">
        <v>74.038461538461533</v>
      </c>
    </row>
    <row r="6" spans="1:5" s="22" customFormat="1" ht="13.5" thickBot="1" x14ac:dyDescent="0.25">
      <c r="A6" s="64" t="s">
        <v>41</v>
      </c>
      <c r="B6" s="81">
        <v>85.799319727891159</v>
      </c>
    </row>
    <row r="7" spans="1:5" s="22" customFormat="1" ht="13.5" thickBot="1" x14ac:dyDescent="0.25">
      <c r="A7" s="64" t="s">
        <v>197</v>
      </c>
      <c r="B7" s="81">
        <v>84.84375</v>
      </c>
    </row>
    <row r="8" spans="1:5" s="22" customFormat="1" x14ac:dyDescent="0.2">
      <c r="A8" s="127" t="s">
        <v>471</v>
      </c>
      <c r="C8" s="23"/>
    </row>
    <row r="9" spans="1:5" s="22" customFormat="1" x14ac:dyDescent="0.2">
      <c r="A9" s="337" t="s">
        <v>343</v>
      </c>
      <c r="C9" s="23"/>
    </row>
    <row r="10" spans="1:5" s="22" customFormat="1" x14ac:dyDescent="0.2">
      <c r="A10" s="40" t="s">
        <v>495</v>
      </c>
      <c r="C10" s="23"/>
    </row>
    <row r="11" spans="1:5" s="22" customFormat="1" x14ac:dyDescent="0.2">
      <c r="C11" s="23"/>
    </row>
    <row r="12" spans="1:5" s="22" customFormat="1" x14ac:dyDescent="0.2">
      <c r="C12" s="23"/>
    </row>
    <row r="13" spans="1:5" s="22" customFormat="1" x14ac:dyDescent="0.2">
      <c r="C13" s="23"/>
    </row>
    <row r="14" spans="1:5" s="22" customFormat="1" x14ac:dyDescent="0.2">
      <c r="C14" s="23"/>
    </row>
    <row r="15" spans="1:5" s="22" customFormat="1" x14ac:dyDescent="0.2">
      <c r="C15" s="23"/>
    </row>
    <row r="16" spans="1:5" s="22" customFormat="1" x14ac:dyDescent="0.2">
      <c r="C16" s="23"/>
    </row>
    <row r="17" spans="3:3" s="22" customFormat="1" x14ac:dyDescent="0.2">
      <c r="C17" s="23"/>
    </row>
    <row r="18" spans="3:3" s="22" customFormat="1" x14ac:dyDescent="0.2">
      <c r="C18" s="23"/>
    </row>
    <row r="19" spans="3:3" s="22" customFormat="1" x14ac:dyDescent="0.2">
      <c r="C19" s="23"/>
    </row>
    <row r="20" spans="3:3" s="22" customFormat="1" x14ac:dyDescent="0.2">
      <c r="C20" s="23"/>
    </row>
    <row r="21" spans="3:3" s="22" customFormat="1" x14ac:dyDescent="0.2">
      <c r="C21" s="23"/>
    </row>
    <row r="22" spans="3:3" s="22" customFormat="1" x14ac:dyDescent="0.2">
      <c r="C22" s="23"/>
    </row>
    <row r="23" spans="3:3" s="22" customFormat="1" x14ac:dyDescent="0.2">
      <c r="C23" s="23"/>
    </row>
    <row r="24" spans="3:3" s="22" customFormat="1" x14ac:dyDescent="0.2">
      <c r="C24" s="23"/>
    </row>
    <row r="25" spans="3:3" s="22" customFormat="1" x14ac:dyDescent="0.2">
      <c r="C25" s="23"/>
    </row>
    <row r="26" spans="3:3" s="22" customFormat="1" x14ac:dyDescent="0.2">
      <c r="C26" s="23"/>
    </row>
    <row r="27" spans="3:3" s="22" customFormat="1" x14ac:dyDescent="0.2">
      <c r="C27" s="23"/>
    </row>
    <row r="28" spans="3:3" s="22" customFormat="1" x14ac:dyDescent="0.2">
      <c r="C28" s="23"/>
    </row>
  </sheetData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85" zoomScaleNormal="85" zoomScaleSheetLayoutView="85" workbookViewId="0"/>
  </sheetViews>
  <sheetFormatPr baseColWidth="10" defaultColWidth="9" defaultRowHeight="12.75" x14ac:dyDescent="0.2"/>
  <cols>
    <col min="1" max="1" width="17.875" style="2" customWidth="1"/>
    <col min="2" max="2" width="14.625" style="2" customWidth="1"/>
    <col min="3" max="3" width="12.875" style="2" customWidth="1"/>
    <col min="4" max="4" width="22.875" style="14" customWidth="1"/>
    <col min="5" max="16384" width="9" style="2"/>
  </cols>
  <sheetData>
    <row r="1" spans="1:4" s="18" customFormat="1" ht="15" x14ac:dyDescent="0.2">
      <c r="A1" s="17" t="s">
        <v>120</v>
      </c>
      <c r="C1" s="19"/>
      <c r="D1" s="20"/>
    </row>
    <row r="2" spans="1:4" s="18" customFormat="1" ht="15" x14ac:dyDescent="0.2">
      <c r="C2" s="19"/>
      <c r="D2" s="20"/>
    </row>
    <row r="3" spans="1:4" s="22" customFormat="1" ht="13.5" thickBot="1" x14ac:dyDescent="0.25">
      <c r="A3" s="26" t="s">
        <v>336</v>
      </c>
      <c r="D3" s="23"/>
    </row>
    <row r="4" spans="1:4" s="22" customFormat="1" ht="13.5" thickBot="1" x14ac:dyDescent="0.25">
      <c r="C4" s="57" t="s">
        <v>189</v>
      </c>
    </row>
    <row r="5" spans="1:4" s="22" customFormat="1" x14ac:dyDescent="0.2">
      <c r="A5" s="470" t="s">
        <v>11</v>
      </c>
      <c r="B5" s="59" t="s">
        <v>27</v>
      </c>
      <c r="C5" s="60">
        <v>54.542042042042041</v>
      </c>
    </row>
    <row r="6" spans="1:4" s="22" customFormat="1" x14ac:dyDescent="0.2">
      <c r="A6" s="471"/>
      <c r="B6" s="3" t="s">
        <v>72</v>
      </c>
      <c r="C6" s="61">
        <v>6.7942942942942945</v>
      </c>
    </row>
    <row r="7" spans="1:4" s="22" customFormat="1" ht="13.5" thickBot="1" x14ac:dyDescent="0.25">
      <c r="A7" s="472"/>
      <c r="B7" s="62" t="s">
        <v>25</v>
      </c>
      <c r="C7" s="63">
        <v>38.663663663663662</v>
      </c>
    </row>
    <row r="8" spans="1:4" s="22" customFormat="1" x14ac:dyDescent="0.2">
      <c r="A8" s="470" t="s">
        <v>41</v>
      </c>
      <c r="B8" s="59" t="s">
        <v>27</v>
      </c>
      <c r="C8" s="60">
        <v>62.001638448935012</v>
      </c>
    </row>
    <row r="9" spans="1:4" s="22" customFormat="1" x14ac:dyDescent="0.2">
      <c r="A9" s="471" t="s">
        <v>6</v>
      </c>
      <c r="B9" s="3" t="s">
        <v>72</v>
      </c>
      <c r="C9" s="61">
        <v>5.1201529219006003</v>
      </c>
    </row>
    <row r="10" spans="1:4" s="22" customFormat="1" ht="13.5" thickBot="1" x14ac:dyDescent="0.25">
      <c r="A10" s="472" t="s">
        <v>6</v>
      </c>
      <c r="B10" s="62" t="s">
        <v>25</v>
      </c>
      <c r="C10" s="63">
        <v>32.878208629164391</v>
      </c>
    </row>
    <row r="11" spans="1:4" s="22" customFormat="1" x14ac:dyDescent="0.2">
      <c r="A11" s="470" t="s">
        <v>197</v>
      </c>
      <c r="B11" s="59" t="s">
        <v>27</v>
      </c>
      <c r="C11" s="60">
        <v>60.012014417300762</v>
      </c>
    </row>
    <row r="12" spans="1:4" s="22" customFormat="1" x14ac:dyDescent="0.2">
      <c r="A12" s="471" t="s">
        <v>6</v>
      </c>
      <c r="B12" s="3" t="s">
        <v>72</v>
      </c>
      <c r="C12" s="61">
        <v>5.5666800160192231</v>
      </c>
    </row>
    <row r="13" spans="1:4" s="22" customFormat="1" ht="13.5" thickBot="1" x14ac:dyDescent="0.25">
      <c r="A13" s="472" t="s">
        <v>6</v>
      </c>
      <c r="B13" s="62" t="s">
        <v>25</v>
      </c>
      <c r="C13" s="63">
        <v>34.421305566680019</v>
      </c>
    </row>
    <row r="14" spans="1:4" s="22" customFormat="1" x14ac:dyDescent="0.2">
      <c r="A14" s="127" t="s">
        <v>471</v>
      </c>
      <c r="D14" s="23"/>
    </row>
    <row r="15" spans="1:4" s="22" customFormat="1" x14ac:dyDescent="0.2">
      <c r="A15" s="337" t="s">
        <v>343</v>
      </c>
      <c r="D15" s="23"/>
    </row>
    <row r="16" spans="1:4" s="22" customFormat="1" x14ac:dyDescent="0.2">
      <c r="A16" s="40" t="s">
        <v>496</v>
      </c>
      <c r="D16" s="23"/>
    </row>
    <row r="17" spans="4:4" s="22" customFormat="1" x14ac:dyDescent="0.2">
      <c r="D17" s="23"/>
    </row>
    <row r="18" spans="4:4" s="22" customFormat="1" x14ac:dyDescent="0.2">
      <c r="D18" s="23"/>
    </row>
    <row r="19" spans="4:4" s="22" customFormat="1" x14ac:dyDescent="0.2">
      <c r="D19" s="23"/>
    </row>
    <row r="20" spans="4:4" s="22" customFormat="1" x14ac:dyDescent="0.2">
      <c r="D20" s="23"/>
    </row>
    <row r="21" spans="4:4" s="22" customFormat="1" x14ac:dyDescent="0.2">
      <c r="D21" s="23"/>
    </row>
    <row r="22" spans="4:4" s="22" customFormat="1" x14ac:dyDescent="0.2">
      <c r="D22" s="23"/>
    </row>
    <row r="23" spans="4:4" s="22" customFormat="1" x14ac:dyDescent="0.2">
      <c r="D23" s="23"/>
    </row>
    <row r="24" spans="4:4" s="22" customFormat="1" x14ac:dyDescent="0.2">
      <c r="D24" s="23"/>
    </row>
    <row r="25" spans="4:4" s="22" customFormat="1" x14ac:dyDescent="0.2">
      <c r="D25" s="23"/>
    </row>
    <row r="26" spans="4:4" s="22" customFormat="1" x14ac:dyDescent="0.2">
      <c r="D26" s="23"/>
    </row>
    <row r="27" spans="4:4" s="22" customFormat="1" x14ac:dyDescent="0.2">
      <c r="D27" s="23"/>
    </row>
    <row r="28" spans="4:4" s="22" customFormat="1" x14ac:dyDescent="0.2">
      <c r="D28" s="23"/>
    </row>
    <row r="29" spans="4:4" s="22" customFormat="1" x14ac:dyDescent="0.2">
      <c r="D29" s="23"/>
    </row>
    <row r="30" spans="4:4" s="22" customFormat="1" x14ac:dyDescent="0.2">
      <c r="D30" s="23"/>
    </row>
    <row r="31" spans="4:4" s="22" customFormat="1" x14ac:dyDescent="0.2">
      <c r="D31" s="23"/>
    </row>
    <row r="32" spans="4:4" s="22" customFormat="1" x14ac:dyDescent="0.2">
      <c r="D32" s="23"/>
    </row>
    <row r="33" spans="4:4" s="22" customFormat="1" x14ac:dyDescent="0.2">
      <c r="D33" s="23"/>
    </row>
    <row r="34" spans="4:4" s="22" customFormat="1" x14ac:dyDescent="0.2">
      <c r="D34" s="23"/>
    </row>
    <row r="35" spans="4:4" s="22" customFormat="1" x14ac:dyDescent="0.2">
      <c r="D35" s="23"/>
    </row>
    <row r="36" spans="4:4" s="22" customFormat="1" x14ac:dyDescent="0.2">
      <c r="D36" s="23"/>
    </row>
    <row r="37" spans="4:4" s="22" customFormat="1" x14ac:dyDescent="0.2">
      <c r="D37" s="23"/>
    </row>
    <row r="38" spans="4:4" s="22" customFormat="1" x14ac:dyDescent="0.2">
      <c r="D38" s="23"/>
    </row>
  </sheetData>
  <mergeCells count="3">
    <mergeCell ref="A5:A7"/>
    <mergeCell ref="A8:A10"/>
    <mergeCell ref="A11:A13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85" zoomScaleNormal="85" zoomScaleSheetLayoutView="85" workbookViewId="0"/>
  </sheetViews>
  <sheetFormatPr baseColWidth="10" defaultColWidth="9" defaultRowHeight="12.75" x14ac:dyDescent="0.2"/>
  <cols>
    <col min="1" max="1" width="17.875" style="2" customWidth="1"/>
    <col min="2" max="2" width="8.375" style="2" customWidth="1"/>
    <col min="3" max="3" width="12.875" style="12" customWidth="1"/>
    <col min="4" max="4" width="29" style="2" customWidth="1"/>
    <col min="5" max="16384" width="9" style="2"/>
  </cols>
  <sheetData>
    <row r="1" spans="1:4" s="18" customFormat="1" ht="15" x14ac:dyDescent="0.2">
      <c r="A1" s="17" t="s">
        <v>120</v>
      </c>
      <c r="C1" s="19"/>
      <c r="D1" s="20"/>
    </row>
    <row r="2" spans="1:4" s="18" customFormat="1" ht="15" x14ac:dyDescent="0.2">
      <c r="C2" s="19"/>
      <c r="D2" s="20"/>
    </row>
    <row r="3" spans="1:4" s="22" customFormat="1" ht="13.5" thickBot="1" x14ac:dyDescent="0.25">
      <c r="A3" s="26" t="s">
        <v>283</v>
      </c>
      <c r="C3" s="21"/>
    </row>
    <row r="4" spans="1:4" s="22" customFormat="1" ht="13.5" thickBot="1" x14ac:dyDescent="0.25">
      <c r="C4" s="51" t="s">
        <v>189</v>
      </c>
    </row>
    <row r="5" spans="1:4" s="22" customFormat="1" x14ac:dyDescent="0.2">
      <c r="A5" s="446" t="s">
        <v>11</v>
      </c>
      <c r="B5" s="52" t="s">
        <v>27</v>
      </c>
      <c r="C5" s="58">
        <v>56.081081081081081</v>
      </c>
    </row>
    <row r="6" spans="1:4" s="22" customFormat="1" ht="13.5" thickBot="1" x14ac:dyDescent="0.25">
      <c r="A6" s="456"/>
      <c r="B6" s="53" t="s">
        <v>25</v>
      </c>
      <c r="C6" s="56">
        <v>43.918918918918919</v>
      </c>
    </row>
    <row r="7" spans="1:4" s="22" customFormat="1" x14ac:dyDescent="0.2">
      <c r="A7" s="455" t="s">
        <v>41</v>
      </c>
      <c r="B7" s="54" t="s">
        <v>27</v>
      </c>
      <c r="C7" s="55">
        <v>71.77771709448389</v>
      </c>
    </row>
    <row r="8" spans="1:4" s="22" customFormat="1" ht="13.5" thickBot="1" x14ac:dyDescent="0.25">
      <c r="A8" s="456"/>
      <c r="B8" s="53" t="s">
        <v>25</v>
      </c>
      <c r="C8" s="56">
        <v>28.22228290551611</v>
      </c>
    </row>
    <row r="9" spans="1:4" s="22" customFormat="1" x14ac:dyDescent="0.2">
      <c r="A9" s="455" t="s">
        <v>197</v>
      </c>
      <c r="B9" s="54" t="s">
        <v>27</v>
      </c>
      <c r="C9" s="55">
        <v>67.591109331197444</v>
      </c>
    </row>
    <row r="10" spans="1:4" s="22" customFormat="1" ht="13.5" thickBot="1" x14ac:dyDescent="0.25">
      <c r="A10" s="456"/>
      <c r="B10" s="53" t="s">
        <v>25</v>
      </c>
      <c r="C10" s="56">
        <v>32.408890668802563</v>
      </c>
    </row>
    <row r="11" spans="1:4" s="22" customFormat="1" x14ac:dyDescent="0.2">
      <c r="A11" s="127" t="s">
        <v>471</v>
      </c>
      <c r="C11" s="21"/>
    </row>
    <row r="12" spans="1:4" s="22" customFormat="1" x14ac:dyDescent="0.2">
      <c r="A12" s="337" t="s">
        <v>343</v>
      </c>
      <c r="C12" s="21"/>
    </row>
    <row r="13" spans="1:4" s="22" customFormat="1" x14ac:dyDescent="0.2">
      <c r="A13" s="40" t="s">
        <v>497</v>
      </c>
      <c r="C13" s="21"/>
    </row>
    <row r="14" spans="1:4" s="22" customFormat="1" x14ac:dyDescent="0.2">
      <c r="C14" s="21"/>
    </row>
    <row r="15" spans="1:4" s="22" customFormat="1" x14ac:dyDescent="0.2">
      <c r="C15" s="21"/>
    </row>
    <row r="16" spans="1:4" s="22" customFormat="1" x14ac:dyDescent="0.2">
      <c r="C16" s="21"/>
    </row>
    <row r="17" spans="3:3" s="22" customFormat="1" x14ac:dyDescent="0.2">
      <c r="C17" s="21"/>
    </row>
    <row r="18" spans="3:3" s="22" customFormat="1" x14ac:dyDescent="0.2">
      <c r="C18" s="21"/>
    </row>
    <row r="19" spans="3:3" s="22" customFormat="1" x14ac:dyDescent="0.2">
      <c r="C19" s="21"/>
    </row>
    <row r="20" spans="3:3" s="22" customFormat="1" x14ac:dyDescent="0.2">
      <c r="C20" s="21"/>
    </row>
    <row r="21" spans="3:3" s="22" customFormat="1" x14ac:dyDescent="0.2">
      <c r="C21" s="21"/>
    </row>
    <row r="22" spans="3:3" s="22" customFormat="1" x14ac:dyDescent="0.2">
      <c r="C22" s="21"/>
    </row>
    <row r="23" spans="3:3" s="22" customFormat="1" x14ac:dyDescent="0.2">
      <c r="C23" s="21"/>
    </row>
    <row r="24" spans="3:3" s="22" customFormat="1" x14ac:dyDescent="0.2">
      <c r="C24" s="21"/>
    </row>
  </sheetData>
  <mergeCells count="3">
    <mergeCell ref="A5:A6"/>
    <mergeCell ref="A7:A8"/>
    <mergeCell ref="A9:A10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85" zoomScaleNormal="85" zoomScaleSheetLayoutView="85" workbookViewId="0"/>
  </sheetViews>
  <sheetFormatPr baseColWidth="10" defaultColWidth="9" defaultRowHeight="12.75" x14ac:dyDescent="0.2"/>
  <cols>
    <col min="1" max="1" width="17.875" style="2" customWidth="1"/>
    <col min="2" max="2" width="11" style="2" customWidth="1"/>
    <col min="3" max="3" width="12.875" style="12" customWidth="1"/>
    <col min="4" max="4" width="23.875" style="14" customWidth="1"/>
    <col min="5" max="16384" width="9" style="2"/>
  </cols>
  <sheetData>
    <row r="1" spans="1:4" s="18" customFormat="1" ht="15" x14ac:dyDescent="0.2">
      <c r="A1" s="17" t="s">
        <v>120</v>
      </c>
      <c r="C1" s="19"/>
      <c r="D1" s="20"/>
    </row>
    <row r="2" spans="1:4" s="18" customFormat="1" ht="15" x14ac:dyDescent="0.2">
      <c r="C2" s="19"/>
      <c r="D2" s="20"/>
    </row>
    <row r="3" spans="1:4" s="22" customFormat="1" ht="13.5" thickBot="1" x14ac:dyDescent="0.25">
      <c r="A3" s="26" t="s">
        <v>498</v>
      </c>
      <c r="C3" s="21"/>
      <c r="D3" s="23"/>
    </row>
    <row r="4" spans="1:4" s="22" customFormat="1" ht="13.5" thickBot="1" x14ac:dyDescent="0.25">
      <c r="C4" s="57" t="s">
        <v>189</v>
      </c>
    </row>
    <row r="5" spans="1:4" s="22" customFormat="1" x14ac:dyDescent="0.2">
      <c r="A5" s="446" t="s">
        <v>11</v>
      </c>
      <c r="B5" s="52" t="s">
        <v>27</v>
      </c>
      <c r="C5" s="58">
        <v>22.727272727272727</v>
      </c>
    </row>
    <row r="6" spans="1:4" s="22" customFormat="1" ht="13.5" thickBot="1" x14ac:dyDescent="0.25">
      <c r="A6" s="456"/>
      <c r="B6" s="53" t="s">
        <v>25</v>
      </c>
      <c r="C6" s="56">
        <v>77.272727272727266</v>
      </c>
    </row>
    <row r="7" spans="1:4" s="22" customFormat="1" x14ac:dyDescent="0.2">
      <c r="A7" s="455" t="s">
        <v>41</v>
      </c>
      <c r="B7" s="54" t="s">
        <v>27</v>
      </c>
      <c r="C7" s="55">
        <v>29.844961240310077</v>
      </c>
    </row>
    <row r="8" spans="1:4" s="22" customFormat="1" ht="13.5" thickBot="1" x14ac:dyDescent="0.25">
      <c r="A8" s="456"/>
      <c r="B8" s="53" t="s">
        <v>25</v>
      </c>
      <c r="C8" s="56">
        <v>70.155038759689916</v>
      </c>
    </row>
    <row r="9" spans="1:4" s="22" customFormat="1" x14ac:dyDescent="0.2">
      <c r="A9" s="455" t="s">
        <v>197</v>
      </c>
      <c r="B9" s="54" t="s">
        <v>27</v>
      </c>
      <c r="C9" s="55">
        <v>28.120411160058737</v>
      </c>
    </row>
    <row r="10" spans="1:4" s="22" customFormat="1" ht="13.5" thickBot="1" x14ac:dyDescent="0.25">
      <c r="A10" s="456"/>
      <c r="B10" s="53" t="s">
        <v>25</v>
      </c>
      <c r="C10" s="56">
        <v>71.879588839941263</v>
      </c>
    </row>
    <row r="11" spans="1:4" s="22" customFormat="1" x14ac:dyDescent="0.2">
      <c r="A11" s="127" t="s">
        <v>471</v>
      </c>
      <c r="C11" s="21"/>
      <c r="D11" s="23"/>
    </row>
    <row r="12" spans="1:4" s="22" customFormat="1" x14ac:dyDescent="0.2">
      <c r="A12" s="337" t="s">
        <v>343</v>
      </c>
      <c r="C12" s="21"/>
      <c r="D12" s="23"/>
    </row>
    <row r="13" spans="1:4" s="22" customFormat="1" x14ac:dyDescent="0.2">
      <c r="A13" s="40" t="s">
        <v>499</v>
      </c>
      <c r="C13" s="21"/>
      <c r="D13" s="23"/>
    </row>
    <row r="14" spans="1:4" s="22" customFormat="1" x14ac:dyDescent="0.2">
      <c r="A14" s="22" t="s">
        <v>162</v>
      </c>
      <c r="C14" s="21"/>
      <c r="D14" s="23"/>
    </row>
    <row r="15" spans="1:4" s="22" customFormat="1" x14ac:dyDescent="0.2">
      <c r="C15" s="21"/>
      <c r="D15" s="23"/>
    </row>
    <row r="16" spans="1:4" s="22" customFormat="1" x14ac:dyDescent="0.2">
      <c r="C16" s="21"/>
      <c r="D16" s="23"/>
    </row>
    <row r="17" spans="3:4" s="22" customFormat="1" x14ac:dyDescent="0.2">
      <c r="C17" s="21"/>
      <c r="D17" s="23"/>
    </row>
    <row r="18" spans="3:4" s="22" customFormat="1" x14ac:dyDescent="0.2">
      <c r="C18" s="21"/>
      <c r="D18" s="23"/>
    </row>
    <row r="19" spans="3:4" s="22" customFormat="1" x14ac:dyDescent="0.2">
      <c r="C19" s="21"/>
      <c r="D19" s="23"/>
    </row>
    <row r="20" spans="3:4" s="22" customFormat="1" x14ac:dyDescent="0.2">
      <c r="C20" s="21"/>
      <c r="D20" s="23"/>
    </row>
    <row r="21" spans="3:4" s="22" customFormat="1" x14ac:dyDescent="0.2">
      <c r="C21" s="21"/>
      <c r="D21" s="23"/>
    </row>
    <row r="22" spans="3:4" s="22" customFormat="1" x14ac:dyDescent="0.2">
      <c r="C22" s="21"/>
      <c r="D22" s="23"/>
    </row>
    <row r="23" spans="3:4" s="22" customFormat="1" x14ac:dyDescent="0.2">
      <c r="C23" s="21"/>
      <c r="D23" s="23"/>
    </row>
    <row r="24" spans="3:4" s="22" customFormat="1" x14ac:dyDescent="0.2">
      <c r="C24" s="21"/>
      <c r="D24" s="23"/>
    </row>
  </sheetData>
  <mergeCells count="3">
    <mergeCell ref="A5:A6"/>
    <mergeCell ref="A7:A8"/>
    <mergeCell ref="A9:A10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85" zoomScaleNormal="85" workbookViewId="0"/>
  </sheetViews>
  <sheetFormatPr baseColWidth="10" defaultColWidth="9" defaultRowHeight="12.75" x14ac:dyDescent="0.2"/>
  <cols>
    <col min="1" max="1" width="15.875" style="2" customWidth="1"/>
    <col min="2" max="2" width="12.875" style="14" customWidth="1"/>
    <col min="3" max="3" width="17.875" style="14" customWidth="1"/>
    <col min="4" max="4" width="22.875" style="14" customWidth="1"/>
    <col min="5" max="5" width="18.875" style="2" customWidth="1"/>
    <col min="6" max="16384" width="9" style="2"/>
  </cols>
  <sheetData>
    <row r="1" spans="1:8" s="18" customFormat="1" ht="15" x14ac:dyDescent="0.2">
      <c r="A1" s="17" t="s">
        <v>120</v>
      </c>
      <c r="B1" s="20"/>
      <c r="C1" s="20"/>
      <c r="D1" s="20"/>
      <c r="E1" s="20"/>
    </row>
    <row r="2" spans="1:8" s="18" customFormat="1" ht="15" x14ac:dyDescent="0.2">
      <c r="B2" s="20"/>
      <c r="C2" s="20"/>
      <c r="D2" s="20"/>
      <c r="E2" s="20"/>
    </row>
    <row r="3" spans="1:8" s="22" customFormat="1" ht="13.5" thickBot="1" x14ac:dyDescent="0.25">
      <c r="A3" s="26" t="s">
        <v>298</v>
      </c>
      <c r="B3" s="23"/>
      <c r="C3" s="23"/>
      <c r="D3" s="23"/>
    </row>
    <row r="4" spans="1:8" s="22" customFormat="1" ht="39" thickBot="1" x14ac:dyDescent="0.25">
      <c r="A4" s="194" t="s">
        <v>191</v>
      </c>
      <c r="B4" s="195" t="s">
        <v>264</v>
      </c>
      <c r="C4" s="256" t="s">
        <v>265</v>
      </c>
      <c r="D4" s="256" t="s">
        <v>266</v>
      </c>
    </row>
    <row r="5" spans="1:8" s="22" customFormat="1" x14ac:dyDescent="0.2">
      <c r="A5" s="59" t="s">
        <v>351</v>
      </c>
      <c r="B5" s="93">
        <v>0.49937578027465668</v>
      </c>
      <c r="C5" s="38">
        <v>1.2431521281078803</v>
      </c>
      <c r="D5" s="38">
        <v>1.0554505356017643</v>
      </c>
    </row>
    <row r="6" spans="1:8" s="22" customFormat="1" x14ac:dyDescent="0.2">
      <c r="A6" s="3" t="s">
        <v>362</v>
      </c>
      <c r="B6" s="97">
        <v>0.68664169787765295</v>
      </c>
      <c r="C6" s="24">
        <v>0.54782975136957435</v>
      </c>
      <c r="D6" s="24">
        <v>0.58286074354127282</v>
      </c>
    </row>
    <row r="7" spans="1:8" s="22" customFormat="1" x14ac:dyDescent="0.2">
      <c r="A7" s="3" t="s">
        <v>374</v>
      </c>
      <c r="B7" s="97">
        <v>0.46816479400749061</v>
      </c>
      <c r="C7" s="24">
        <v>0.64264643910661612</v>
      </c>
      <c r="D7" s="24">
        <v>0.59861373660995587</v>
      </c>
    </row>
    <row r="8" spans="1:8" x14ac:dyDescent="0.2">
      <c r="A8" s="133" t="s">
        <v>385</v>
      </c>
      <c r="B8" s="146">
        <v>0.34332084893882647</v>
      </c>
      <c r="C8" s="128">
        <v>0.51622418879056042</v>
      </c>
      <c r="D8" s="128">
        <v>0.47258979206049151</v>
      </c>
      <c r="F8" s="22"/>
      <c r="G8" s="22"/>
      <c r="H8" s="22"/>
    </row>
    <row r="9" spans="1:8" x14ac:dyDescent="0.2">
      <c r="A9" s="133" t="s">
        <v>396</v>
      </c>
      <c r="B9" s="146">
        <v>9.3632958801498134E-2</v>
      </c>
      <c r="C9" s="128">
        <v>0.7269279393173198</v>
      </c>
      <c r="D9" s="128">
        <v>0.56710775047258977</v>
      </c>
      <c r="F9" s="22"/>
      <c r="G9" s="22"/>
      <c r="H9" s="22"/>
    </row>
    <row r="10" spans="1:8" x14ac:dyDescent="0.2">
      <c r="A10" s="133" t="s">
        <v>407</v>
      </c>
      <c r="B10" s="146">
        <v>1.0299625468164795</v>
      </c>
      <c r="C10" s="128">
        <v>2.2229245680573113</v>
      </c>
      <c r="D10" s="128">
        <v>1.9218651543793321</v>
      </c>
      <c r="F10" s="22"/>
      <c r="G10" s="22"/>
      <c r="H10" s="22"/>
    </row>
    <row r="11" spans="1:8" x14ac:dyDescent="0.2">
      <c r="A11" s="133" t="s">
        <v>418</v>
      </c>
      <c r="B11" s="146">
        <v>0.31210986267166041</v>
      </c>
      <c r="C11" s="128">
        <v>0.37926675094816686</v>
      </c>
      <c r="D11" s="128">
        <v>0.36231884057971014</v>
      </c>
      <c r="F11" s="22"/>
      <c r="G11" s="22"/>
      <c r="H11" s="22"/>
    </row>
    <row r="12" spans="1:8" x14ac:dyDescent="0.2">
      <c r="A12" s="133" t="s">
        <v>429</v>
      </c>
      <c r="B12" s="146">
        <v>0.59300873907615481</v>
      </c>
      <c r="C12" s="128">
        <v>0.17909818794774546</v>
      </c>
      <c r="D12" s="128">
        <v>0.28355387523629488</v>
      </c>
      <c r="F12" s="22"/>
      <c r="G12" s="22"/>
      <c r="H12" s="22"/>
    </row>
    <row r="13" spans="1:8" x14ac:dyDescent="0.2">
      <c r="A13" s="133" t="s">
        <v>440</v>
      </c>
      <c r="B13" s="146">
        <v>0.46816479400749061</v>
      </c>
      <c r="C13" s="128">
        <v>0.33712600084281502</v>
      </c>
      <c r="D13" s="128">
        <v>0.37019533711405167</v>
      </c>
      <c r="F13" s="22"/>
      <c r="G13" s="22"/>
      <c r="H13" s="22"/>
    </row>
    <row r="14" spans="1:8" s="22" customFormat="1" x14ac:dyDescent="0.2">
      <c r="A14" s="3" t="s">
        <v>352</v>
      </c>
      <c r="B14" s="97">
        <v>0.5617977528089888</v>
      </c>
      <c r="C14" s="24">
        <v>0.5267593763168984</v>
      </c>
      <c r="D14" s="24">
        <v>0.53560176433522366</v>
      </c>
    </row>
    <row r="15" spans="1:8" s="22" customFormat="1" x14ac:dyDescent="0.2">
      <c r="A15" s="3" t="s">
        <v>353</v>
      </c>
      <c r="B15" s="97">
        <v>1.2484394506866416</v>
      </c>
      <c r="C15" s="24">
        <v>0.63211125158027814</v>
      </c>
      <c r="D15" s="24">
        <v>0.7876496534341525</v>
      </c>
    </row>
    <row r="16" spans="1:8" s="22" customFormat="1" x14ac:dyDescent="0.2">
      <c r="A16" s="3" t="s">
        <v>354</v>
      </c>
      <c r="B16" s="97">
        <v>0.43695380774032461</v>
      </c>
      <c r="C16" s="24">
        <v>0.48461862621154655</v>
      </c>
      <c r="D16" s="24">
        <v>0.47258979206049151</v>
      </c>
    </row>
    <row r="17" spans="1:4" s="22" customFormat="1" x14ac:dyDescent="0.2">
      <c r="A17" s="3" t="s">
        <v>355</v>
      </c>
      <c r="B17" s="97">
        <v>2.7465667915106118</v>
      </c>
      <c r="C17" s="24">
        <v>4.2667509481668775</v>
      </c>
      <c r="D17" s="24">
        <v>3.8831127914303716</v>
      </c>
    </row>
    <row r="18" spans="1:4" s="22" customFormat="1" x14ac:dyDescent="0.2">
      <c r="A18" s="3" t="s">
        <v>356</v>
      </c>
      <c r="B18" s="97">
        <v>0.78027465667915108</v>
      </c>
      <c r="C18" s="24">
        <v>1.717235566793089</v>
      </c>
      <c r="D18" s="24">
        <v>1.4807813484562067</v>
      </c>
    </row>
    <row r="19" spans="1:4" s="22" customFormat="1" x14ac:dyDescent="0.2">
      <c r="A19" s="3" t="s">
        <v>357</v>
      </c>
      <c r="B19" s="97">
        <v>0.31210986267166041</v>
      </c>
      <c r="C19" s="24">
        <v>0.2633796881584492</v>
      </c>
      <c r="D19" s="24">
        <v>0.27567737870195336</v>
      </c>
    </row>
    <row r="20" spans="1:4" s="22" customFormat="1" x14ac:dyDescent="0.2">
      <c r="A20" s="3" t="s">
        <v>358</v>
      </c>
      <c r="B20" s="97">
        <v>3.1210986267166042E-2</v>
      </c>
      <c r="C20" s="24">
        <v>0.45301306363253269</v>
      </c>
      <c r="D20" s="24">
        <v>0.34656584751102709</v>
      </c>
    </row>
    <row r="21" spans="1:4" s="22" customFormat="1" x14ac:dyDescent="0.2">
      <c r="A21" s="3" t="s">
        <v>359</v>
      </c>
      <c r="B21" s="97">
        <v>0.46816479400749061</v>
      </c>
      <c r="C21" s="24">
        <v>1.3590391908975981</v>
      </c>
      <c r="D21" s="24">
        <v>1.1342155009451795</v>
      </c>
    </row>
    <row r="22" spans="1:4" s="22" customFormat="1" x14ac:dyDescent="0.2">
      <c r="A22" s="3" t="s">
        <v>360</v>
      </c>
      <c r="B22" s="97">
        <v>0.1560549313358302</v>
      </c>
      <c r="C22" s="24">
        <v>0.24230931310577328</v>
      </c>
      <c r="D22" s="24">
        <v>0.2205419029615627</v>
      </c>
    </row>
    <row r="23" spans="1:4" s="22" customFormat="1" x14ac:dyDescent="0.2">
      <c r="A23" s="3" t="s">
        <v>361</v>
      </c>
      <c r="B23" s="97">
        <v>6.2421972534332085E-2</v>
      </c>
      <c r="C23" s="24">
        <v>0.20016856300042141</v>
      </c>
      <c r="D23" s="24">
        <v>0.16540642722117202</v>
      </c>
    </row>
    <row r="24" spans="1:4" s="22" customFormat="1" x14ac:dyDescent="0.2">
      <c r="A24" s="3" t="s">
        <v>372</v>
      </c>
      <c r="B24" s="97">
        <v>0.1560549313358302</v>
      </c>
      <c r="C24" s="24">
        <v>0.36873156342182889</v>
      </c>
      <c r="D24" s="24">
        <v>0.31505986137366099</v>
      </c>
    </row>
    <row r="25" spans="1:4" s="22" customFormat="1" x14ac:dyDescent="0.2">
      <c r="A25" s="3" t="s">
        <v>373</v>
      </c>
      <c r="B25" s="97">
        <v>0.37453183520599254</v>
      </c>
      <c r="C25" s="24">
        <v>0.46354825115887061</v>
      </c>
      <c r="D25" s="24">
        <v>0.4410838059231254</v>
      </c>
    </row>
    <row r="26" spans="1:4" s="22" customFormat="1" x14ac:dyDescent="0.2">
      <c r="A26" s="3" t="s">
        <v>363</v>
      </c>
      <c r="B26" s="97">
        <v>0.81148564294631709</v>
      </c>
      <c r="C26" s="24">
        <v>1.0008428150021071</v>
      </c>
      <c r="D26" s="24">
        <v>0.95305608065532454</v>
      </c>
    </row>
    <row r="27" spans="1:4" s="22" customFormat="1" x14ac:dyDescent="0.2">
      <c r="A27" s="3" t="s">
        <v>364</v>
      </c>
      <c r="B27" s="97">
        <v>0.71785268414481895</v>
      </c>
      <c r="C27" s="24">
        <v>0.8112094395280236</v>
      </c>
      <c r="D27" s="24">
        <v>0.7876496534341525</v>
      </c>
    </row>
    <row r="28" spans="1:4" s="22" customFormat="1" x14ac:dyDescent="0.2">
      <c r="A28" s="3" t="s">
        <v>365</v>
      </c>
      <c r="B28" s="97">
        <v>0.1560549313358302</v>
      </c>
      <c r="C28" s="24">
        <v>0.12642225031605561</v>
      </c>
      <c r="D28" s="24">
        <v>0.13390044108380592</v>
      </c>
    </row>
    <row r="29" spans="1:4" s="22" customFormat="1" x14ac:dyDescent="0.2">
      <c r="A29" s="3" t="s">
        <v>366</v>
      </c>
      <c r="B29" s="97">
        <v>0.2808988764044944</v>
      </c>
      <c r="C29" s="24">
        <v>0.37926675094816686</v>
      </c>
      <c r="D29" s="24">
        <v>0.35444234404536862</v>
      </c>
    </row>
    <row r="30" spans="1:4" s="22" customFormat="1" x14ac:dyDescent="0.2">
      <c r="A30" s="3" t="s">
        <v>367</v>
      </c>
      <c r="B30" s="97">
        <v>1.0923845193508115</v>
      </c>
      <c r="C30" s="24">
        <v>1.2852928782132322</v>
      </c>
      <c r="D30" s="24">
        <v>1.2366099558916195</v>
      </c>
    </row>
    <row r="31" spans="1:4" s="22" customFormat="1" x14ac:dyDescent="0.2">
      <c r="A31" s="3" t="s">
        <v>368</v>
      </c>
      <c r="B31" s="97">
        <v>0.62421972534332082</v>
      </c>
      <c r="C31" s="24">
        <v>0.5689001264222503</v>
      </c>
      <c r="D31" s="24">
        <v>0.58286074354127282</v>
      </c>
    </row>
    <row r="32" spans="1:4" s="22" customFormat="1" x14ac:dyDescent="0.2">
      <c r="A32" s="3" t="s">
        <v>369</v>
      </c>
      <c r="B32" s="97">
        <v>0.71785268414481895</v>
      </c>
      <c r="C32" s="24">
        <v>0.8954909397387274</v>
      </c>
      <c r="D32" s="24">
        <v>0.85066162570888471</v>
      </c>
    </row>
    <row r="33" spans="1:8" s="22" customFormat="1" x14ac:dyDescent="0.2">
      <c r="A33" s="3" t="s">
        <v>370</v>
      </c>
      <c r="B33" s="97">
        <v>0.37453183520599254</v>
      </c>
      <c r="C33" s="24">
        <v>0.31605562579013907</v>
      </c>
      <c r="D33" s="24">
        <v>0.33081285444234404</v>
      </c>
    </row>
    <row r="34" spans="1:8" s="22" customFormat="1" x14ac:dyDescent="0.2">
      <c r="A34" s="3" t="s">
        <v>371</v>
      </c>
      <c r="B34" s="97">
        <v>1.1860174781523096</v>
      </c>
      <c r="C34" s="24">
        <v>1.5697429414243573</v>
      </c>
      <c r="D34" s="24">
        <v>1.472904851921865</v>
      </c>
    </row>
    <row r="35" spans="1:8" s="22" customFormat="1" x14ac:dyDescent="0.2">
      <c r="A35" s="3" t="s">
        <v>375</v>
      </c>
      <c r="B35" s="97">
        <v>1.1860174781523096</v>
      </c>
      <c r="C35" s="24">
        <v>1.2536873156342183</v>
      </c>
      <c r="D35" s="24">
        <v>1.2366099558916195</v>
      </c>
    </row>
    <row r="36" spans="1:8" s="22" customFormat="1" x14ac:dyDescent="0.2">
      <c r="A36" s="3" t="s">
        <v>376</v>
      </c>
      <c r="B36" s="97">
        <v>5.5243445692883899</v>
      </c>
      <c r="C36" s="24">
        <v>2.5916561314791404</v>
      </c>
      <c r="D36" s="24">
        <v>3.331758034026465</v>
      </c>
    </row>
    <row r="37" spans="1:8" s="22" customFormat="1" x14ac:dyDescent="0.2">
      <c r="A37" s="3" t="s">
        <v>377</v>
      </c>
      <c r="B37" s="97">
        <v>0.12484394506866417</v>
      </c>
      <c r="C37" s="24">
        <v>0.46354825115887061</v>
      </c>
      <c r="D37" s="24">
        <v>0.3780718336483932</v>
      </c>
    </row>
    <row r="38" spans="1:8" s="22" customFormat="1" x14ac:dyDescent="0.2">
      <c r="A38" s="3" t="s">
        <v>378</v>
      </c>
      <c r="B38" s="97">
        <v>2.0599250936329589</v>
      </c>
      <c r="C38" s="24">
        <v>3.2869785082174463</v>
      </c>
      <c r="D38" s="24">
        <v>2.9773156899810962</v>
      </c>
    </row>
    <row r="39" spans="1:8" s="22" customFormat="1" x14ac:dyDescent="0.2">
      <c r="A39" s="3" t="s">
        <v>379</v>
      </c>
      <c r="B39" s="97">
        <v>3.4644194756554305</v>
      </c>
      <c r="C39" s="24">
        <v>2.7180783817951961</v>
      </c>
      <c r="D39" s="24">
        <v>2.9064272211720228</v>
      </c>
    </row>
    <row r="40" spans="1:8" s="22" customFormat="1" x14ac:dyDescent="0.2">
      <c r="A40" s="3" t="s">
        <v>380</v>
      </c>
      <c r="B40" s="97">
        <v>1.4357053682896379</v>
      </c>
      <c r="C40" s="24">
        <v>1.9384745048461862</v>
      </c>
      <c r="D40" s="24">
        <v>1.8115942028985508</v>
      </c>
    </row>
    <row r="41" spans="1:8" s="22" customFormat="1" x14ac:dyDescent="0.2">
      <c r="A41" s="3" t="s">
        <v>381</v>
      </c>
      <c r="B41" s="97">
        <v>9.3632958801498134E-2</v>
      </c>
      <c r="C41" s="24">
        <v>0.32659081331647705</v>
      </c>
      <c r="D41" s="24">
        <v>0.26780088216761183</v>
      </c>
    </row>
    <row r="42" spans="1:8" x14ac:dyDescent="0.2">
      <c r="A42" s="133" t="s">
        <v>382</v>
      </c>
      <c r="B42" s="146">
        <v>0.65543071161048694</v>
      </c>
      <c r="C42" s="128">
        <v>1.1904761904761905</v>
      </c>
      <c r="D42" s="128">
        <v>1.0554505356017643</v>
      </c>
      <c r="F42" s="22"/>
      <c r="G42" s="22"/>
      <c r="H42" s="22"/>
    </row>
    <row r="43" spans="1:8" x14ac:dyDescent="0.2">
      <c r="A43" s="133" t="s">
        <v>383</v>
      </c>
      <c r="B43" s="146">
        <v>1.7790262172284643</v>
      </c>
      <c r="C43" s="128">
        <v>1.7593763168984409</v>
      </c>
      <c r="D43" s="128">
        <v>1.7643352236925016</v>
      </c>
      <c r="F43" s="22"/>
      <c r="G43" s="22"/>
      <c r="H43" s="22"/>
    </row>
    <row r="44" spans="1:8" x14ac:dyDescent="0.2">
      <c r="A44" s="133" t="s">
        <v>384</v>
      </c>
      <c r="B44" s="146">
        <v>0.2184769038701623</v>
      </c>
      <c r="C44" s="128">
        <v>0.61104087652760219</v>
      </c>
      <c r="D44" s="128">
        <v>0.51197227473219908</v>
      </c>
      <c r="F44" s="22"/>
      <c r="G44" s="22"/>
      <c r="H44" s="22"/>
    </row>
    <row r="45" spans="1:8" x14ac:dyDescent="0.2">
      <c r="A45" s="133" t="s">
        <v>386</v>
      </c>
      <c r="B45" s="146">
        <v>0.5617977528089888</v>
      </c>
      <c r="C45" s="128">
        <v>1.2326169405815424</v>
      </c>
      <c r="D45" s="128">
        <v>1.0633270321361059</v>
      </c>
      <c r="F45" s="22"/>
      <c r="G45" s="22"/>
      <c r="H45" s="22"/>
    </row>
    <row r="46" spans="1:8" x14ac:dyDescent="0.2">
      <c r="A46" s="133" t="s">
        <v>387</v>
      </c>
      <c r="B46" s="146">
        <v>0.12484394506866417</v>
      </c>
      <c r="C46" s="128">
        <v>0.55836493889591232</v>
      </c>
      <c r="D46" s="128">
        <v>0.44896030245746693</v>
      </c>
      <c r="F46" s="22"/>
      <c r="G46" s="22"/>
      <c r="H46" s="22"/>
    </row>
    <row r="47" spans="1:8" x14ac:dyDescent="0.2">
      <c r="A47" s="133" t="s">
        <v>388</v>
      </c>
      <c r="B47" s="146">
        <v>1.2796504369538078</v>
      </c>
      <c r="C47" s="128">
        <v>0.91656131479140324</v>
      </c>
      <c r="D47" s="128">
        <v>1.0081915563957151</v>
      </c>
      <c r="F47" s="22"/>
      <c r="G47" s="22"/>
      <c r="H47" s="22"/>
    </row>
    <row r="48" spans="1:8" x14ac:dyDescent="0.2">
      <c r="A48" s="133" t="s">
        <v>389</v>
      </c>
      <c r="B48" s="146">
        <v>0.24968789013732834</v>
      </c>
      <c r="C48" s="128">
        <v>0.31605562579013907</v>
      </c>
      <c r="D48" s="128">
        <v>0.29930686830497794</v>
      </c>
      <c r="F48" s="22"/>
      <c r="G48" s="22"/>
      <c r="H48" s="22"/>
    </row>
    <row r="49" spans="1:8" x14ac:dyDescent="0.2">
      <c r="A49" s="133" t="s">
        <v>390</v>
      </c>
      <c r="B49" s="146">
        <v>2.7465667915106118</v>
      </c>
      <c r="C49" s="128">
        <v>2.5705857564264645</v>
      </c>
      <c r="D49" s="128">
        <v>2.6149968494013862</v>
      </c>
      <c r="F49" s="22"/>
      <c r="G49" s="22"/>
      <c r="H49" s="22"/>
    </row>
    <row r="50" spans="1:8" x14ac:dyDescent="0.2">
      <c r="A50" s="133" t="s">
        <v>391</v>
      </c>
      <c r="B50" s="146">
        <v>0.5617977528089888</v>
      </c>
      <c r="C50" s="128">
        <v>0.79013906447534765</v>
      </c>
      <c r="D50" s="128">
        <v>0.73251417769376181</v>
      </c>
      <c r="F50" s="22"/>
      <c r="G50" s="22"/>
      <c r="H50" s="22"/>
    </row>
    <row r="51" spans="1:8" x14ac:dyDescent="0.2">
      <c r="A51" s="133" t="s">
        <v>392</v>
      </c>
      <c r="B51" s="146">
        <v>0.1560549313358302</v>
      </c>
      <c r="C51" s="128">
        <v>0.17909818794774546</v>
      </c>
      <c r="D51" s="128">
        <v>0.17328292375551355</v>
      </c>
      <c r="F51" s="22"/>
      <c r="G51" s="22"/>
      <c r="H51" s="22"/>
    </row>
    <row r="52" spans="1:8" x14ac:dyDescent="0.2">
      <c r="A52" s="133" t="s">
        <v>393</v>
      </c>
      <c r="B52" s="146">
        <v>0.2184769038701623</v>
      </c>
      <c r="C52" s="128">
        <v>0.73746312684365778</v>
      </c>
      <c r="D52" s="128">
        <v>0.6064902331442974</v>
      </c>
      <c r="F52" s="22"/>
      <c r="G52" s="22"/>
      <c r="H52" s="22"/>
    </row>
    <row r="53" spans="1:8" x14ac:dyDescent="0.2">
      <c r="A53" s="133" t="s">
        <v>394</v>
      </c>
      <c r="B53" s="146">
        <v>0</v>
      </c>
      <c r="C53" s="128">
        <v>0.17909818794774546</v>
      </c>
      <c r="D53" s="128">
        <v>0.13390044108380592</v>
      </c>
      <c r="F53" s="22"/>
      <c r="G53" s="22"/>
      <c r="H53" s="22"/>
    </row>
    <row r="54" spans="1:8" x14ac:dyDescent="0.2">
      <c r="A54" s="133" t="s">
        <v>395</v>
      </c>
      <c r="B54" s="146">
        <v>1.7478152309612984</v>
      </c>
      <c r="C54" s="128">
        <v>1.6224188790560472</v>
      </c>
      <c r="D54" s="128">
        <v>1.6540642722117203</v>
      </c>
      <c r="F54" s="22"/>
      <c r="G54" s="22"/>
      <c r="H54" s="22"/>
    </row>
    <row r="55" spans="1:8" x14ac:dyDescent="0.2">
      <c r="A55" s="133" t="s">
        <v>397</v>
      </c>
      <c r="B55" s="146">
        <v>0.68664169787765295</v>
      </c>
      <c r="C55" s="128">
        <v>0.67425200168563004</v>
      </c>
      <c r="D55" s="128">
        <v>0.67737870195337113</v>
      </c>
      <c r="F55" s="22"/>
      <c r="G55" s="22"/>
      <c r="H55" s="22"/>
    </row>
    <row r="56" spans="1:8" x14ac:dyDescent="0.2">
      <c r="A56" s="133" t="s">
        <v>398</v>
      </c>
      <c r="B56" s="146">
        <v>0.90511860174781522</v>
      </c>
      <c r="C56" s="128">
        <v>0.38980193847450484</v>
      </c>
      <c r="D56" s="128">
        <v>0.51984877126654061</v>
      </c>
      <c r="F56" s="22"/>
      <c r="G56" s="22"/>
      <c r="H56" s="22"/>
    </row>
    <row r="57" spans="1:8" x14ac:dyDescent="0.2">
      <c r="A57" s="133" t="s">
        <v>399</v>
      </c>
      <c r="B57" s="146">
        <v>3.1210986267166042E-2</v>
      </c>
      <c r="C57" s="128">
        <v>7.3746312684365781E-2</v>
      </c>
      <c r="D57" s="128">
        <v>6.3011972274732195E-2</v>
      </c>
      <c r="F57" s="22"/>
      <c r="G57" s="22"/>
      <c r="H57" s="22"/>
    </row>
    <row r="58" spans="1:8" x14ac:dyDescent="0.2">
      <c r="A58" s="133" t="s">
        <v>400</v>
      </c>
      <c r="B58" s="146">
        <v>0.49937578027465668</v>
      </c>
      <c r="C58" s="128">
        <v>0.37926675094816686</v>
      </c>
      <c r="D58" s="128">
        <v>0.4095778197857593</v>
      </c>
      <c r="F58" s="22"/>
      <c r="G58" s="22"/>
      <c r="H58" s="22"/>
    </row>
    <row r="59" spans="1:8" x14ac:dyDescent="0.2">
      <c r="A59" s="133" t="s">
        <v>401</v>
      </c>
      <c r="B59" s="146">
        <v>1.0299625468164795</v>
      </c>
      <c r="C59" s="128">
        <v>0.90602612726506537</v>
      </c>
      <c r="D59" s="128">
        <v>0.93730308758664149</v>
      </c>
      <c r="F59" s="22"/>
      <c r="G59" s="22"/>
      <c r="H59" s="22"/>
    </row>
    <row r="60" spans="1:8" x14ac:dyDescent="0.2">
      <c r="A60" s="133" t="s">
        <v>402</v>
      </c>
      <c r="B60" s="146">
        <v>0.24968789013732834</v>
      </c>
      <c r="C60" s="128">
        <v>5.2675937631689845E-2</v>
      </c>
      <c r="D60" s="128">
        <v>0.10239445494643983</v>
      </c>
      <c r="F60" s="22"/>
      <c r="G60" s="22"/>
      <c r="H60" s="22"/>
    </row>
    <row r="61" spans="1:8" x14ac:dyDescent="0.2">
      <c r="A61" s="133" t="s">
        <v>403</v>
      </c>
      <c r="B61" s="146">
        <v>0.93632958801498123</v>
      </c>
      <c r="C61" s="128">
        <v>1.4433206911083016</v>
      </c>
      <c r="D61" s="128">
        <v>1.3153749212350347</v>
      </c>
      <c r="F61" s="22"/>
      <c r="G61" s="22"/>
      <c r="H61" s="22"/>
    </row>
    <row r="62" spans="1:8" x14ac:dyDescent="0.2">
      <c r="A62" s="133" t="s">
        <v>404</v>
      </c>
      <c r="B62" s="146">
        <v>1.1235955056179776</v>
      </c>
      <c r="C62" s="128">
        <v>0.65318162663295409</v>
      </c>
      <c r="D62" s="128">
        <v>0.77189666036546944</v>
      </c>
      <c r="F62" s="22"/>
      <c r="G62" s="22"/>
      <c r="H62" s="22"/>
    </row>
    <row r="63" spans="1:8" x14ac:dyDescent="0.2">
      <c r="A63" s="133" t="s">
        <v>405</v>
      </c>
      <c r="B63" s="146">
        <v>0.43695380774032461</v>
      </c>
      <c r="C63" s="128">
        <v>0.5689001264222503</v>
      </c>
      <c r="D63" s="128">
        <v>0.53560176433522366</v>
      </c>
      <c r="F63" s="22"/>
      <c r="G63" s="22"/>
      <c r="H63" s="22"/>
    </row>
    <row r="64" spans="1:8" x14ac:dyDescent="0.2">
      <c r="A64" s="133" t="s">
        <v>406</v>
      </c>
      <c r="B64" s="146">
        <v>3.2771535580524342</v>
      </c>
      <c r="C64" s="128">
        <v>1.696165191740413</v>
      </c>
      <c r="D64" s="128">
        <v>2.0951480781348457</v>
      </c>
      <c r="F64" s="22"/>
      <c r="G64" s="22"/>
      <c r="H64" s="22"/>
    </row>
    <row r="65" spans="1:8" x14ac:dyDescent="0.2">
      <c r="A65" s="133" t="s">
        <v>408</v>
      </c>
      <c r="B65" s="146">
        <v>1.404494382022472</v>
      </c>
      <c r="C65" s="128">
        <v>0.77960387694900968</v>
      </c>
      <c r="D65" s="128">
        <v>0.93730308758664149</v>
      </c>
      <c r="F65" s="22"/>
      <c r="G65" s="22"/>
      <c r="H65" s="22"/>
    </row>
    <row r="66" spans="1:8" x14ac:dyDescent="0.2">
      <c r="A66" s="133" t="s">
        <v>409</v>
      </c>
      <c r="B66" s="146">
        <v>0.12484394506866417</v>
      </c>
      <c r="C66" s="128">
        <v>0.347661188369153</v>
      </c>
      <c r="D66" s="128">
        <v>0.29143037177063641</v>
      </c>
      <c r="F66" s="22"/>
      <c r="G66" s="22"/>
      <c r="H66" s="22"/>
    </row>
    <row r="67" spans="1:8" x14ac:dyDescent="0.2">
      <c r="A67" s="133" t="s">
        <v>410</v>
      </c>
      <c r="B67" s="146">
        <v>1.0611735330836454</v>
      </c>
      <c r="C67" s="128">
        <v>0.86388537715971347</v>
      </c>
      <c r="D67" s="128">
        <v>0.91367359798361691</v>
      </c>
      <c r="F67" s="22"/>
      <c r="G67" s="22"/>
      <c r="H67" s="22"/>
    </row>
    <row r="68" spans="1:8" x14ac:dyDescent="0.2">
      <c r="A68" s="133" t="s">
        <v>411</v>
      </c>
      <c r="B68" s="146">
        <v>0.81148564294631709</v>
      </c>
      <c r="C68" s="128">
        <v>0.86388537715971347</v>
      </c>
      <c r="D68" s="128">
        <v>0.85066162570888471</v>
      </c>
      <c r="F68" s="22"/>
      <c r="G68" s="22"/>
      <c r="H68" s="22"/>
    </row>
    <row r="69" spans="1:8" x14ac:dyDescent="0.2">
      <c r="A69" s="133" t="s">
        <v>412</v>
      </c>
      <c r="B69" s="146">
        <v>0.65543071161048694</v>
      </c>
      <c r="C69" s="128">
        <v>1.5381373788453434</v>
      </c>
      <c r="D69" s="128">
        <v>1.3153749212350347</v>
      </c>
      <c r="F69" s="22"/>
      <c r="G69" s="22"/>
      <c r="H69" s="22"/>
    </row>
    <row r="70" spans="1:8" x14ac:dyDescent="0.2">
      <c r="A70" s="133" t="s">
        <v>413</v>
      </c>
      <c r="B70" s="146">
        <v>0.40574282147315854</v>
      </c>
      <c r="C70" s="128">
        <v>0.65318162663295409</v>
      </c>
      <c r="D70" s="128">
        <v>0.59073724007561434</v>
      </c>
      <c r="F70" s="22"/>
      <c r="G70" s="22"/>
      <c r="H70" s="22"/>
    </row>
    <row r="71" spans="1:8" x14ac:dyDescent="0.2">
      <c r="A71" s="133" t="s">
        <v>414</v>
      </c>
      <c r="B71" s="146">
        <v>1.0923845193508115</v>
      </c>
      <c r="C71" s="128">
        <v>1.2747576906868943</v>
      </c>
      <c r="D71" s="128">
        <v>1.2287334593572778</v>
      </c>
      <c r="F71" s="22"/>
      <c r="G71" s="22"/>
      <c r="H71" s="22"/>
    </row>
    <row r="72" spans="1:8" x14ac:dyDescent="0.2">
      <c r="A72" s="133" t="s">
        <v>415</v>
      </c>
      <c r="B72" s="146">
        <v>1.2796504369538078</v>
      </c>
      <c r="C72" s="128">
        <v>0.94816687737041716</v>
      </c>
      <c r="D72" s="128">
        <v>1.0318210459987398</v>
      </c>
      <c r="F72" s="22"/>
      <c r="G72" s="22"/>
      <c r="H72" s="22"/>
    </row>
    <row r="73" spans="1:8" x14ac:dyDescent="0.2">
      <c r="A73" s="133" t="s">
        <v>416</v>
      </c>
      <c r="B73" s="146">
        <v>0.68664169787765295</v>
      </c>
      <c r="C73" s="128">
        <v>0.73746312684365778</v>
      </c>
      <c r="D73" s="128">
        <v>0.72463768115942029</v>
      </c>
      <c r="F73" s="22"/>
      <c r="G73" s="22"/>
      <c r="H73" s="22"/>
    </row>
    <row r="74" spans="1:8" x14ac:dyDescent="0.2">
      <c r="A74" s="133" t="s">
        <v>417</v>
      </c>
      <c r="B74" s="146">
        <v>2.6841448189762795</v>
      </c>
      <c r="C74" s="128">
        <v>2.6759376316898442</v>
      </c>
      <c r="D74" s="128">
        <v>2.6780088216761184</v>
      </c>
      <c r="F74" s="22"/>
      <c r="G74" s="22"/>
      <c r="H74" s="22"/>
    </row>
    <row r="75" spans="1:8" x14ac:dyDescent="0.2">
      <c r="A75" s="133" t="s">
        <v>419</v>
      </c>
      <c r="B75" s="146">
        <v>0.74906367041198507</v>
      </c>
      <c r="C75" s="128">
        <v>0.22123893805309736</v>
      </c>
      <c r="D75" s="128">
        <v>0.35444234404536862</v>
      </c>
      <c r="F75" s="22"/>
      <c r="G75" s="22"/>
      <c r="H75" s="22"/>
    </row>
    <row r="76" spans="1:8" x14ac:dyDescent="0.2">
      <c r="A76" s="133" t="s">
        <v>420</v>
      </c>
      <c r="B76" s="146">
        <v>0.81148564294631709</v>
      </c>
      <c r="C76" s="128">
        <v>0.97977243994943108</v>
      </c>
      <c r="D76" s="128">
        <v>0.93730308758664149</v>
      </c>
      <c r="F76" s="22"/>
      <c r="G76" s="22"/>
      <c r="H76" s="22"/>
    </row>
    <row r="77" spans="1:8" x14ac:dyDescent="0.2">
      <c r="A77" s="133" t="s">
        <v>421</v>
      </c>
      <c r="B77" s="146">
        <v>0.62421972534332082</v>
      </c>
      <c r="C77" s="128">
        <v>0.69532237673830599</v>
      </c>
      <c r="D77" s="128">
        <v>0.67737870195337113</v>
      </c>
      <c r="F77" s="22"/>
      <c r="G77" s="22"/>
      <c r="H77" s="22"/>
    </row>
    <row r="78" spans="1:8" x14ac:dyDescent="0.2">
      <c r="A78" s="133" t="s">
        <v>422</v>
      </c>
      <c r="B78" s="146">
        <v>0.96754057428214735</v>
      </c>
      <c r="C78" s="128">
        <v>1.0219131900547829</v>
      </c>
      <c r="D78" s="128">
        <v>1.0081915563957151</v>
      </c>
      <c r="F78" s="22"/>
      <c r="G78" s="22"/>
      <c r="H78" s="22"/>
    </row>
    <row r="79" spans="1:8" x14ac:dyDescent="0.2">
      <c r="A79" s="133" t="s">
        <v>423</v>
      </c>
      <c r="B79" s="146">
        <v>1.1235955056179776</v>
      </c>
      <c r="C79" s="128">
        <v>1.6329540665823852</v>
      </c>
      <c r="D79" s="128">
        <v>1.5044108380592311</v>
      </c>
      <c r="F79" s="22"/>
      <c r="G79" s="22"/>
      <c r="H79" s="22"/>
    </row>
    <row r="80" spans="1:8" x14ac:dyDescent="0.2">
      <c r="A80" s="133" t="s">
        <v>424</v>
      </c>
      <c r="B80" s="146">
        <v>2.1535580524344571</v>
      </c>
      <c r="C80" s="128">
        <v>2.0122208175305523</v>
      </c>
      <c r="D80" s="128">
        <v>2.0478890989287963</v>
      </c>
      <c r="F80" s="22"/>
      <c r="G80" s="22"/>
      <c r="H80" s="22"/>
    </row>
    <row r="81" spans="1:8" x14ac:dyDescent="0.2">
      <c r="A81" s="133" t="s">
        <v>425</v>
      </c>
      <c r="B81" s="146">
        <v>1.404494382022472</v>
      </c>
      <c r="C81" s="128">
        <v>1.1167298777918246</v>
      </c>
      <c r="D81" s="128">
        <v>1.1893509766855703</v>
      </c>
      <c r="F81" s="22"/>
      <c r="G81" s="22"/>
      <c r="H81" s="22"/>
    </row>
    <row r="82" spans="1:8" x14ac:dyDescent="0.2">
      <c r="A82" s="133" t="s">
        <v>426</v>
      </c>
      <c r="B82" s="146">
        <v>1.5605493133583022</v>
      </c>
      <c r="C82" s="128">
        <v>1.8331226295828065</v>
      </c>
      <c r="D82" s="128">
        <v>1.7643352236925016</v>
      </c>
      <c r="F82" s="22"/>
      <c r="G82" s="22"/>
      <c r="H82" s="22"/>
    </row>
    <row r="83" spans="1:8" x14ac:dyDescent="0.2">
      <c r="A83" s="133" t="s">
        <v>427</v>
      </c>
      <c r="B83" s="146">
        <v>1.6541822721598003</v>
      </c>
      <c r="C83" s="128">
        <v>1.6434892541087232</v>
      </c>
      <c r="D83" s="128">
        <v>1.6461877756773786</v>
      </c>
      <c r="F83" s="22"/>
      <c r="G83" s="22"/>
      <c r="H83" s="22"/>
    </row>
    <row r="84" spans="1:8" x14ac:dyDescent="0.2">
      <c r="A84" s="133" t="s">
        <v>428</v>
      </c>
      <c r="B84" s="146">
        <v>0.43695380774032461</v>
      </c>
      <c r="C84" s="128">
        <v>0.58997050147492625</v>
      </c>
      <c r="D84" s="128">
        <v>0.55135475740390671</v>
      </c>
      <c r="F84" s="22"/>
      <c r="G84" s="22"/>
      <c r="H84" s="22"/>
    </row>
    <row r="85" spans="1:8" x14ac:dyDescent="0.2">
      <c r="A85" s="133" t="s">
        <v>430</v>
      </c>
      <c r="B85" s="146">
        <v>0.40574282147315854</v>
      </c>
      <c r="C85" s="128">
        <v>0.45301306363253269</v>
      </c>
      <c r="D85" s="128">
        <v>0.4410838059231254</v>
      </c>
      <c r="F85" s="22"/>
      <c r="G85" s="22"/>
      <c r="H85" s="22"/>
    </row>
    <row r="86" spans="1:8" x14ac:dyDescent="0.2">
      <c r="A86" s="133" t="s">
        <v>431</v>
      </c>
      <c r="B86" s="146">
        <v>1.3732833957553059</v>
      </c>
      <c r="C86" s="128">
        <v>0.54782975136957435</v>
      </c>
      <c r="D86" s="128">
        <v>0.75614366729678639</v>
      </c>
      <c r="F86" s="22"/>
      <c r="G86" s="22"/>
      <c r="H86" s="22"/>
    </row>
    <row r="87" spans="1:8" x14ac:dyDescent="0.2">
      <c r="A87" s="133" t="s">
        <v>432</v>
      </c>
      <c r="B87" s="146">
        <v>0.5617977528089888</v>
      </c>
      <c r="C87" s="128">
        <v>0.48461862621154655</v>
      </c>
      <c r="D87" s="128">
        <v>0.50409577819785756</v>
      </c>
      <c r="F87" s="22"/>
      <c r="G87" s="22"/>
      <c r="H87" s="22"/>
    </row>
    <row r="88" spans="1:8" x14ac:dyDescent="0.2">
      <c r="A88" s="133" t="s">
        <v>433</v>
      </c>
      <c r="B88" s="146">
        <v>2.6529338327091136</v>
      </c>
      <c r="C88" s="128">
        <v>2.5916561314791404</v>
      </c>
      <c r="D88" s="128">
        <v>2.6071203528670446</v>
      </c>
      <c r="F88" s="22"/>
      <c r="G88" s="22"/>
      <c r="H88" s="22"/>
    </row>
    <row r="89" spans="1:8" x14ac:dyDescent="0.2">
      <c r="A89" s="133" t="s">
        <v>434</v>
      </c>
      <c r="B89" s="146">
        <v>0.71785268414481895</v>
      </c>
      <c r="C89" s="128">
        <v>1.2958280657395702</v>
      </c>
      <c r="D89" s="128">
        <v>1.1499684940138626</v>
      </c>
      <c r="F89" s="22"/>
      <c r="G89" s="22"/>
      <c r="H89" s="22"/>
    </row>
    <row r="90" spans="1:8" x14ac:dyDescent="0.2">
      <c r="A90" s="133" t="s">
        <v>435</v>
      </c>
      <c r="B90" s="146">
        <v>1.7790262172284643</v>
      </c>
      <c r="C90" s="128">
        <v>1.6224188790560472</v>
      </c>
      <c r="D90" s="128">
        <v>1.6619407687460617</v>
      </c>
      <c r="F90" s="22"/>
      <c r="G90" s="22"/>
      <c r="H90" s="22"/>
    </row>
    <row r="91" spans="1:8" x14ac:dyDescent="0.2">
      <c r="A91" s="133" t="s">
        <v>436</v>
      </c>
      <c r="B91" s="146">
        <v>0.31210986267166041</v>
      </c>
      <c r="C91" s="128">
        <v>0.77960387694900968</v>
      </c>
      <c r="D91" s="128">
        <v>0.66162570888468808</v>
      </c>
      <c r="F91" s="22"/>
      <c r="G91" s="22"/>
      <c r="H91" s="22"/>
    </row>
    <row r="92" spans="1:8" x14ac:dyDescent="0.2">
      <c r="A92" s="133" t="s">
        <v>437</v>
      </c>
      <c r="B92" s="146">
        <v>0.65543071161048694</v>
      </c>
      <c r="C92" s="128">
        <v>0.63211125158027814</v>
      </c>
      <c r="D92" s="128">
        <v>0.6379962192816635</v>
      </c>
      <c r="F92" s="22"/>
      <c r="G92" s="22"/>
      <c r="H92" s="22"/>
    </row>
    <row r="93" spans="1:8" x14ac:dyDescent="0.2">
      <c r="A93" s="133" t="s">
        <v>438</v>
      </c>
      <c r="B93" s="146">
        <v>0.53058676654182269</v>
      </c>
      <c r="C93" s="128">
        <v>0.38980193847450484</v>
      </c>
      <c r="D93" s="128">
        <v>0.42533081285444235</v>
      </c>
      <c r="F93" s="22"/>
      <c r="G93" s="22"/>
      <c r="H93" s="22"/>
    </row>
    <row r="94" spans="1:8" x14ac:dyDescent="0.2">
      <c r="A94" s="133" t="s">
        <v>439</v>
      </c>
      <c r="B94" s="146">
        <v>0.37453183520599254</v>
      </c>
      <c r="C94" s="128">
        <v>0.42140750105351876</v>
      </c>
      <c r="D94" s="128">
        <v>0.4095778197857593</v>
      </c>
      <c r="F94" s="22"/>
      <c r="G94" s="22"/>
      <c r="H94" s="22"/>
    </row>
    <row r="95" spans="1:8" x14ac:dyDescent="0.2">
      <c r="A95" s="133" t="s">
        <v>441</v>
      </c>
      <c r="B95" s="146">
        <v>0.46816479400749061</v>
      </c>
      <c r="C95" s="128">
        <v>0.46354825115887061</v>
      </c>
      <c r="D95" s="128">
        <v>0.46471329552614998</v>
      </c>
      <c r="F95" s="22"/>
      <c r="G95" s="22"/>
      <c r="H95" s="22"/>
    </row>
    <row r="96" spans="1:8" x14ac:dyDescent="0.2">
      <c r="A96" s="133" t="s">
        <v>442</v>
      </c>
      <c r="B96" s="146">
        <v>1.529338327091136</v>
      </c>
      <c r="C96" s="128">
        <v>1.4433206911083016</v>
      </c>
      <c r="D96" s="128">
        <v>1.4650283553875236</v>
      </c>
      <c r="F96" s="22"/>
      <c r="G96" s="22"/>
      <c r="H96" s="22"/>
    </row>
    <row r="97" spans="1:8" x14ac:dyDescent="0.2">
      <c r="A97" s="133" t="s">
        <v>443</v>
      </c>
      <c r="B97" s="146">
        <v>2.5593008739076155</v>
      </c>
      <c r="C97" s="128">
        <v>2.1386430678466075</v>
      </c>
      <c r="D97" s="128">
        <v>2.2448015122873346</v>
      </c>
      <c r="F97" s="22"/>
      <c r="G97" s="22"/>
      <c r="H97" s="22"/>
    </row>
    <row r="98" spans="1:8" x14ac:dyDescent="0.2">
      <c r="A98" s="133" t="s">
        <v>444</v>
      </c>
      <c r="B98" s="146">
        <v>2.7777777777777777</v>
      </c>
      <c r="C98" s="128">
        <v>1.6329540665823852</v>
      </c>
      <c r="D98" s="128">
        <v>1.9218651543793321</v>
      </c>
      <c r="F98" s="22"/>
      <c r="G98" s="22"/>
      <c r="H98" s="22"/>
    </row>
    <row r="99" spans="1:8" x14ac:dyDescent="0.2">
      <c r="A99" s="133" t="s">
        <v>445</v>
      </c>
      <c r="B99" s="146">
        <v>2.6217228464419478</v>
      </c>
      <c r="C99" s="128">
        <v>1.2431521281078803</v>
      </c>
      <c r="D99" s="128">
        <v>1.591052299936988</v>
      </c>
      <c r="F99" s="22"/>
      <c r="G99" s="22"/>
      <c r="H99" s="22"/>
    </row>
    <row r="100" spans="1:8" x14ac:dyDescent="0.2">
      <c r="A100" s="133" t="s">
        <v>446</v>
      </c>
      <c r="B100" s="146">
        <v>1.9038701622971286</v>
      </c>
      <c r="C100" s="128">
        <v>1.5276021913190054</v>
      </c>
      <c r="D100" s="128">
        <v>1.6225582860743542</v>
      </c>
      <c r="F100" s="22"/>
      <c r="G100" s="22"/>
      <c r="H100" s="22"/>
    </row>
    <row r="101" spans="1:8" x14ac:dyDescent="0.2">
      <c r="A101" s="255" t="s">
        <v>447</v>
      </c>
      <c r="B101" s="146">
        <v>0.12484394506866417</v>
      </c>
      <c r="C101" s="128">
        <v>0.65318162663295409</v>
      </c>
      <c r="D101" s="128">
        <v>0.51984877126654061</v>
      </c>
      <c r="F101" s="22"/>
      <c r="G101" s="22"/>
      <c r="H101" s="22"/>
    </row>
    <row r="102" spans="1:8" x14ac:dyDescent="0.2">
      <c r="A102" s="255" t="s">
        <v>448</v>
      </c>
      <c r="B102" s="146">
        <v>1.404494382022472</v>
      </c>
      <c r="C102" s="128">
        <v>0.3055204382638011</v>
      </c>
      <c r="D102" s="128">
        <v>0.58286074354127282</v>
      </c>
      <c r="F102" s="22"/>
      <c r="G102" s="22"/>
      <c r="H102" s="22"/>
    </row>
    <row r="103" spans="1:8" x14ac:dyDescent="0.2">
      <c r="A103" s="255" t="s">
        <v>449</v>
      </c>
      <c r="B103" s="146">
        <v>0.2184769038701623</v>
      </c>
      <c r="C103" s="257">
        <v>0.11588706278971765</v>
      </c>
      <c r="D103" s="257">
        <v>0.14177693761814744</v>
      </c>
      <c r="E103" s="14"/>
      <c r="F103" s="22"/>
      <c r="G103" s="22"/>
      <c r="H103" s="22"/>
    </row>
    <row r="104" spans="1:8" x14ac:dyDescent="0.2">
      <c r="A104" s="255" t="s">
        <v>450</v>
      </c>
      <c r="B104" s="146">
        <v>2.6529338327091136</v>
      </c>
      <c r="C104" s="128">
        <v>0.8112094395280236</v>
      </c>
      <c r="D104" s="128">
        <v>1.275992438563327</v>
      </c>
      <c r="F104" s="22"/>
      <c r="G104" s="22"/>
      <c r="H104" s="22"/>
    </row>
    <row r="105" spans="1:8" x14ac:dyDescent="0.2">
      <c r="A105" s="255" t="s">
        <v>451</v>
      </c>
      <c r="B105" s="146">
        <v>0.49937578027465668</v>
      </c>
      <c r="C105" s="128">
        <v>8.4281500210703755E-2</v>
      </c>
      <c r="D105" s="128">
        <v>0.1890359168241966</v>
      </c>
      <c r="F105" s="22"/>
      <c r="G105" s="22"/>
      <c r="H105" s="22"/>
    </row>
    <row r="106" spans="1:8" ht="13.5" thickBot="1" x14ac:dyDescent="0.25">
      <c r="A106" s="300" t="s">
        <v>317</v>
      </c>
      <c r="B106" s="147">
        <v>1.0299625468164795</v>
      </c>
      <c r="C106" s="147">
        <v>1.1272650653181626</v>
      </c>
      <c r="D106" s="301">
        <v>1.1027095148078134</v>
      </c>
      <c r="F106" s="22"/>
      <c r="G106" s="22"/>
      <c r="H106" s="22"/>
    </row>
    <row r="107" spans="1:8" x14ac:dyDescent="0.2">
      <c r="A107" s="127" t="s">
        <v>471</v>
      </c>
    </row>
    <row r="108" spans="1:8" x14ac:dyDescent="0.2">
      <c r="A108" s="127" t="s">
        <v>343</v>
      </c>
    </row>
    <row r="109" spans="1:8" x14ac:dyDescent="0.2">
      <c r="A109" s="13" t="s">
        <v>452</v>
      </c>
    </row>
  </sheetData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85" zoomScaleNormal="85" zoomScaleSheetLayoutView="85" workbookViewId="0"/>
  </sheetViews>
  <sheetFormatPr baseColWidth="10" defaultColWidth="9" defaultRowHeight="12.75" x14ac:dyDescent="0.2"/>
  <cols>
    <col min="1" max="1" width="17.875" style="2" customWidth="1"/>
    <col min="2" max="2" width="12" style="2" customWidth="1"/>
    <col min="3" max="3" width="12.875" style="2" customWidth="1"/>
    <col min="4" max="5" width="20.625" style="2" customWidth="1"/>
    <col min="6" max="16384" width="9" style="2"/>
  </cols>
  <sheetData>
    <row r="1" spans="1:4" s="18" customFormat="1" ht="15" x14ac:dyDescent="0.2">
      <c r="A1" s="17" t="s">
        <v>120</v>
      </c>
      <c r="C1" s="19"/>
      <c r="D1" s="20"/>
    </row>
    <row r="2" spans="1:4" s="18" customFormat="1" ht="15" x14ac:dyDescent="0.2">
      <c r="A2" s="18" t="s">
        <v>338</v>
      </c>
      <c r="C2" s="19"/>
      <c r="D2" s="20"/>
    </row>
    <row r="3" spans="1:4" s="22" customFormat="1" ht="13.5" thickBot="1" x14ac:dyDescent="0.25">
      <c r="A3" s="26" t="s">
        <v>500</v>
      </c>
    </row>
    <row r="4" spans="1:4" s="22" customFormat="1" ht="13.5" thickBot="1" x14ac:dyDescent="0.25">
      <c r="C4" s="51" t="s">
        <v>189</v>
      </c>
    </row>
    <row r="5" spans="1:4" s="22" customFormat="1" x14ac:dyDescent="0.2">
      <c r="A5" s="446" t="s">
        <v>11</v>
      </c>
      <c r="B5" s="52" t="s">
        <v>27</v>
      </c>
      <c r="C5" s="58">
        <v>57.142857142857146</v>
      </c>
    </row>
    <row r="6" spans="1:4" s="22" customFormat="1" ht="13.5" thickBot="1" x14ac:dyDescent="0.25">
      <c r="A6" s="456"/>
      <c r="B6" s="53" t="s">
        <v>25</v>
      </c>
      <c r="C6" s="56">
        <v>42.857142857142854</v>
      </c>
    </row>
    <row r="7" spans="1:4" s="22" customFormat="1" x14ac:dyDescent="0.2">
      <c r="A7" s="455" t="s">
        <v>41</v>
      </c>
      <c r="B7" s="54" t="s">
        <v>27</v>
      </c>
      <c r="C7" s="55">
        <v>61.413043478260867</v>
      </c>
    </row>
    <row r="8" spans="1:4" s="22" customFormat="1" ht="13.5" thickBot="1" x14ac:dyDescent="0.25">
      <c r="A8" s="456"/>
      <c r="B8" s="53" t="s">
        <v>25</v>
      </c>
      <c r="C8" s="56">
        <v>38.586956521739133</v>
      </c>
    </row>
    <row r="9" spans="1:4" s="22" customFormat="1" x14ac:dyDescent="0.2">
      <c r="A9" s="455" t="s">
        <v>197</v>
      </c>
      <c r="B9" s="54" t="s">
        <v>27</v>
      </c>
      <c r="C9" s="55">
        <v>60.769230769230766</v>
      </c>
    </row>
    <row r="10" spans="1:4" s="22" customFormat="1" ht="13.5" thickBot="1" x14ac:dyDescent="0.25">
      <c r="A10" s="456"/>
      <c r="B10" s="53" t="s">
        <v>25</v>
      </c>
      <c r="C10" s="56">
        <v>39.230769230769234</v>
      </c>
    </row>
    <row r="11" spans="1:4" s="22" customFormat="1" x14ac:dyDescent="0.2">
      <c r="A11" s="127" t="s">
        <v>471</v>
      </c>
    </row>
    <row r="12" spans="1:4" s="22" customFormat="1" x14ac:dyDescent="0.2">
      <c r="A12" s="337" t="s">
        <v>343</v>
      </c>
    </row>
    <row r="13" spans="1:4" s="22" customFormat="1" x14ac:dyDescent="0.2">
      <c r="A13" s="40" t="s">
        <v>511</v>
      </c>
    </row>
    <row r="14" spans="1:4" s="22" customFormat="1" x14ac:dyDescent="0.2">
      <c r="A14" s="22" t="s">
        <v>75</v>
      </c>
    </row>
    <row r="15" spans="1:4" s="22" customFormat="1" x14ac:dyDescent="0.2"/>
    <row r="16" spans="1:4" s="22" customFormat="1" x14ac:dyDescent="0.2"/>
    <row r="17" s="22" customFormat="1" x14ac:dyDescent="0.2"/>
    <row r="18" s="22" customFormat="1" x14ac:dyDescent="0.2"/>
    <row r="19" s="22" customFormat="1" x14ac:dyDescent="0.2"/>
    <row r="20" s="22" customFormat="1" x14ac:dyDescent="0.2"/>
    <row r="21" s="22" customFormat="1" x14ac:dyDescent="0.2"/>
    <row r="22" s="22" customFormat="1" x14ac:dyDescent="0.2"/>
    <row r="23" s="22" customFormat="1" x14ac:dyDescent="0.2"/>
    <row r="24" s="22" customFormat="1" x14ac:dyDescent="0.2"/>
    <row r="25" s="22" customFormat="1" x14ac:dyDescent="0.2"/>
  </sheetData>
  <mergeCells count="3">
    <mergeCell ref="A5:A6"/>
    <mergeCell ref="A7:A8"/>
    <mergeCell ref="A9:A10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zoomScaleSheetLayoutView="85" workbookViewId="0"/>
  </sheetViews>
  <sheetFormatPr baseColWidth="10" defaultColWidth="9" defaultRowHeight="12.75" x14ac:dyDescent="0.2"/>
  <cols>
    <col min="1" max="1" width="30" style="2" customWidth="1"/>
    <col min="2" max="2" width="18.5" style="2" customWidth="1"/>
    <col min="3" max="5" width="18.5" style="12" customWidth="1"/>
    <col min="6" max="6" width="11" style="12" customWidth="1"/>
    <col min="7" max="7" width="9.625" style="12" customWidth="1"/>
    <col min="8" max="16384" width="9" style="2"/>
  </cols>
  <sheetData>
    <row r="1" spans="1:7" s="18" customFormat="1" ht="15" x14ac:dyDescent="0.2">
      <c r="A1" s="17" t="s">
        <v>120</v>
      </c>
      <c r="C1" s="19"/>
      <c r="D1" s="20"/>
      <c r="E1" s="20"/>
    </row>
    <row r="2" spans="1:7" s="18" customFormat="1" ht="15" x14ac:dyDescent="0.2">
      <c r="C2" s="19"/>
      <c r="D2" s="20"/>
      <c r="E2" s="20"/>
    </row>
    <row r="3" spans="1:7" s="22" customFormat="1" x14ac:dyDescent="0.2">
      <c r="A3" s="26" t="s">
        <v>257</v>
      </c>
      <c r="C3" s="21"/>
      <c r="D3" s="21"/>
      <c r="E3" s="21"/>
      <c r="F3" s="21"/>
      <c r="G3" s="21"/>
    </row>
    <row r="4" spans="1:7" s="22" customFormat="1" ht="13.5" thickBot="1" x14ac:dyDescent="0.25">
      <c r="A4" s="41"/>
      <c r="C4" s="21"/>
      <c r="D4" s="21"/>
      <c r="E4" s="21"/>
      <c r="F4" s="21"/>
      <c r="G4" s="21"/>
    </row>
    <row r="5" spans="1:7" s="22" customFormat="1" ht="13.5" thickBot="1" x14ac:dyDescent="0.25">
      <c r="A5" s="26" t="s">
        <v>11</v>
      </c>
      <c r="B5" s="482" t="s">
        <v>78</v>
      </c>
      <c r="C5" s="483"/>
      <c r="D5" s="483"/>
      <c r="E5" s="484"/>
      <c r="F5" s="21"/>
      <c r="G5" s="21"/>
    </row>
    <row r="6" spans="1:7" s="22" customFormat="1" x14ac:dyDescent="0.2">
      <c r="A6" s="280" t="s">
        <v>79</v>
      </c>
      <c r="B6" s="169" t="s">
        <v>38</v>
      </c>
      <c r="C6" s="42" t="s">
        <v>76</v>
      </c>
      <c r="D6" s="42" t="s">
        <v>77</v>
      </c>
      <c r="E6" s="43" t="s">
        <v>31</v>
      </c>
      <c r="F6" s="21"/>
      <c r="G6" s="21"/>
    </row>
    <row r="7" spans="1:7" s="22" customFormat="1" x14ac:dyDescent="0.2">
      <c r="A7" s="32" t="s">
        <v>81</v>
      </c>
      <c r="B7" s="32">
        <v>106</v>
      </c>
      <c r="C7" s="33">
        <v>1240</v>
      </c>
      <c r="D7" s="36">
        <v>40</v>
      </c>
      <c r="E7" s="45">
        <v>37</v>
      </c>
      <c r="F7" s="21"/>
    </row>
    <row r="8" spans="1:7" s="22" customFormat="1" x14ac:dyDescent="0.2">
      <c r="A8" s="32" t="s">
        <v>82</v>
      </c>
      <c r="B8" s="32">
        <v>47</v>
      </c>
      <c r="C8" s="33">
        <v>520</v>
      </c>
      <c r="D8" s="33">
        <v>28</v>
      </c>
      <c r="E8" s="45">
        <v>12</v>
      </c>
      <c r="F8" s="21"/>
    </row>
    <row r="9" spans="1:7" s="22" customFormat="1" x14ac:dyDescent="0.2">
      <c r="A9" s="32" t="s">
        <v>83</v>
      </c>
      <c r="B9" s="32">
        <v>21</v>
      </c>
      <c r="C9" s="33">
        <v>194</v>
      </c>
      <c r="D9" s="36">
        <v>18</v>
      </c>
      <c r="E9" s="45">
        <v>1</v>
      </c>
      <c r="F9" s="21"/>
    </row>
    <row r="10" spans="1:7" s="22" customFormat="1" x14ac:dyDescent="0.2">
      <c r="A10" s="32" t="s">
        <v>84</v>
      </c>
      <c r="B10" s="32">
        <v>134</v>
      </c>
      <c r="C10" s="33">
        <v>640</v>
      </c>
      <c r="D10" s="33">
        <v>39</v>
      </c>
      <c r="E10" s="44">
        <v>24</v>
      </c>
      <c r="F10" s="21"/>
    </row>
    <row r="11" spans="1:7" s="22" customFormat="1" ht="13.5" thickBot="1" x14ac:dyDescent="0.25">
      <c r="A11" s="46" t="s">
        <v>85</v>
      </c>
      <c r="B11" s="46">
        <v>22</v>
      </c>
      <c r="C11" s="47">
        <v>70</v>
      </c>
      <c r="D11" s="48">
        <v>2</v>
      </c>
      <c r="E11" s="126">
        <v>8</v>
      </c>
      <c r="F11" s="21"/>
    </row>
    <row r="12" spans="1:7" s="22" customFormat="1" x14ac:dyDescent="0.2">
      <c r="A12" s="41"/>
      <c r="C12" s="21"/>
      <c r="D12" s="21"/>
      <c r="E12" s="21"/>
      <c r="F12" s="21"/>
      <c r="G12" s="21"/>
    </row>
    <row r="13" spans="1:7" s="22" customFormat="1" ht="13.5" thickBot="1" x14ac:dyDescent="0.25">
      <c r="A13" s="26" t="s">
        <v>41</v>
      </c>
      <c r="C13" s="21"/>
      <c r="D13" s="21"/>
      <c r="E13" s="21"/>
      <c r="F13" s="21"/>
      <c r="G13" s="21"/>
    </row>
    <row r="14" spans="1:7" s="26" customFormat="1" ht="13.5" thickBot="1" x14ac:dyDescent="0.25">
      <c r="B14" s="482" t="s">
        <v>78</v>
      </c>
      <c r="C14" s="483"/>
      <c r="D14" s="483"/>
      <c r="E14" s="484"/>
      <c r="F14" s="50"/>
      <c r="G14" s="50"/>
    </row>
    <row r="15" spans="1:7" s="22" customFormat="1" x14ac:dyDescent="0.2">
      <c r="A15" s="280" t="s">
        <v>79</v>
      </c>
      <c r="B15" s="169" t="s">
        <v>38</v>
      </c>
      <c r="C15" s="42" t="s">
        <v>76</v>
      </c>
      <c r="D15" s="42" t="s">
        <v>77</v>
      </c>
      <c r="E15" s="43" t="s">
        <v>31</v>
      </c>
      <c r="F15" s="21"/>
    </row>
    <row r="16" spans="1:7" s="22" customFormat="1" x14ac:dyDescent="0.2">
      <c r="A16" s="32" t="s">
        <v>81</v>
      </c>
      <c r="B16" s="32">
        <v>136</v>
      </c>
      <c r="C16" s="33">
        <v>1227</v>
      </c>
      <c r="D16" s="33">
        <v>109</v>
      </c>
      <c r="E16" s="44">
        <v>17</v>
      </c>
      <c r="F16" s="21"/>
    </row>
    <row r="17" spans="1:7" s="22" customFormat="1" x14ac:dyDescent="0.2">
      <c r="A17" s="32" t="s">
        <v>82</v>
      </c>
      <c r="B17" s="32">
        <v>345</v>
      </c>
      <c r="C17" s="33">
        <v>1920</v>
      </c>
      <c r="D17" s="33">
        <v>120</v>
      </c>
      <c r="E17" s="44">
        <v>83</v>
      </c>
      <c r="F17" s="21"/>
    </row>
    <row r="18" spans="1:7" s="22" customFormat="1" x14ac:dyDescent="0.2">
      <c r="A18" s="32" t="s">
        <v>83</v>
      </c>
      <c r="B18" s="32">
        <v>252</v>
      </c>
      <c r="C18" s="33">
        <v>2214</v>
      </c>
      <c r="D18" s="33">
        <v>520</v>
      </c>
      <c r="E18" s="44">
        <v>53</v>
      </c>
      <c r="F18" s="21"/>
    </row>
    <row r="19" spans="1:7" s="22" customFormat="1" x14ac:dyDescent="0.2">
      <c r="A19" s="32" t="s">
        <v>84</v>
      </c>
      <c r="B19" s="32">
        <v>273</v>
      </c>
      <c r="C19" s="33">
        <v>1733</v>
      </c>
      <c r="D19" s="33">
        <v>120</v>
      </c>
      <c r="E19" s="44">
        <v>58</v>
      </c>
      <c r="F19" s="21"/>
    </row>
    <row r="20" spans="1:7" s="22" customFormat="1" ht="13.5" thickBot="1" x14ac:dyDescent="0.25">
      <c r="A20" s="46" t="s">
        <v>85</v>
      </c>
      <c r="B20" s="46">
        <v>26</v>
      </c>
      <c r="C20" s="47">
        <v>230</v>
      </c>
      <c r="D20" s="47">
        <v>20</v>
      </c>
      <c r="E20" s="49">
        <v>36</v>
      </c>
      <c r="F20" s="21"/>
      <c r="G20" s="21"/>
    </row>
    <row r="21" spans="1:7" s="22" customFormat="1" x14ac:dyDescent="0.2">
      <c r="A21" s="145"/>
      <c r="B21" s="145"/>
      <c r="C21" s="145"/>
      <c r="D21" s="145"/>
      <c r="E21" s="145"/>
      <c r="F21" s="21"/>
      <c r="G21" s="21"/>
    </row>
    <row r="22" spans="1:7" s="22" customFormat="1" ht="13.5" thickBot="1" x14ac:dyDescent="0.25">
      <c r="A22" s="26" t="s">
        <v>197</v>
      </c>
      <c r="C22" s="21"/>
      <c r="D22" s="21"/>
      <c r="E22" s="21"/>
      <c r="F22" s="21"/>
      <c r="G22" s="21"/>
    </row>
    <row r="23" spans="1:7" s="22" customFormat="1" ht="13.5" thickBot="1" x14ac:dyDescent="0.25">
      <c r="A23" s="26"/>
      <c r="B23" s="482" t="s">
        <v>78</v>
      </c>
      <c r="C23" s="483"/>
      <c r="D23" s="483"/>
      <c r="E23" s="484"/>
      <c r="F23" s="21"/>
      <c r="G23" s="21"/>
    </row>
    <row r="24" spans="1:7" s="22" customFormat="1" x14ac:dyDescent="0.2">
      <c r="A24" s="280" t="s">
        <v>79</v>
      </c>
      <c r="B24" s="169" t="s">
        <v>38</v>
      </c>
      <c r="C24" s="42" t="s">
        <v>76</v>
      </c>
      <c r="D24" s="42" t="s">
        <v>77</v>
      </c>
      <c r="E24" s="43" t="s">
        <v>31</v>
      </c>
      <c r="F24" s="21"/>
      <c r="G24" s="21"/>
    </row>
    <row r="25" spans="1:7" s="22" customFormat="1" x14ac:dyDescent="0.2">
      <c r="A25" s="32" t="s">
        <v>81</v>
      </c>
      <c r="B25" s="32">
        <f>B7+B16</f>
        <v>242</v>
      </c>
      <c r="C25" s="33">
        <f t="shared" ref="C25:E25" si="0">C7+C16</f>
        <v>2467</v>
      </c>
      <c r="D25" s="33">
        <f t="shared" si="0"/>
        <v>149</v>
      </c>
      <c r="E25" s="44">
        <f t="shared" si="0"/>
        <v>54</v>
      </c>
      <c r="F25" s="21"/>
      <c r="G25" s="21"/>
    </row>
    <row r="26" spans="1:7" s="22" customFormat="1" x14ac:dyDescent="0.2">
      <c r="A26" s="32" t="s">
        <v>82</v>
      </c>
      <c r="B26" s="32">
        <f t="shared" ref="B26:E29" si="1">B8+B17</f>
        <v>392</v>
      </c>
      <c r="C26" s="33">
        <f t="shared" si="1"/>
        <v>2440</v>
      </c>
      <c r="D26" s="33">
        <f t="shared" si="1"/>
        <v>148</v>
      </c>
      <c r="E26" s="44">
        <f t="shared" si="1"/>
        <v>95</v>
      </c>
      <c r="F26" s="21"/>
      <c r="G26" s="21"/>
    </row>
    <row r="27" spans="1:7" s="22" customFormat="1" x14ac:dyDescent="0.2">
      <c r="A27" s="32" t="s">
        <v>83</v>
      </c>
      <c r="B27" s="32">
        <f t="shared" si="1"/>
        <v>273</v>
      </c>
      <c r="C27" s="33">
        <f t="shared" si="1"/>
        <v>2408</v>
      </c>
      <c r="D27" s="33">
        <f t="shared" si="1"/>
        <v>538</v>
      </c>
      <c r="E27" s="44">
        <f t="shared" si="1"/>
        <v>54</v>
      </c>
      <c r="F27" s="21"/>
      <c r="G27" s="21"/>
    </row>
    <row r="28" spans="1:7" s="22" customFormat="1" x14ac:dyDescent="0.2">
      <c r="A28" s="32" t="s">
        <v>84</v>
      </c>
      <c r="B28" s="32">
        <f t="shared" si="1"/>
        <v>407</v>
      </c>
      <c r="C28" s="33">
        <f t="shared" si="1"/>
        <v>2373</v>
      </c>
      <c r="D28" s="33">
        <f t="shared" si="1"/>
        <v>159</v>
      </c>
      <c r="E28" s="44">
        <f t="shared" si="1"/>
        <v>82</v>
      </c>
      <c r="F28" s="21"/>
      <c r="G28" s="21"/>
    </row>
    <row r="29" spans="1:7" s="22" customFormat="1" ht="13.5" thickBot="1" x14ac:dyDescent="0.25">
      <c r="A29" s="46" t="s">
        <v>85</v>
      </c>
      <c r="B29" s="46">
        <f t="shared" si="1"/>
        <v>48</v>
      </c>
      <c r="C29" s="47">
        <f t="shared" si="1"/>
        <v>300</v>
      </c>
      <c r="D29" s="47">
        <f t="shared" si="1"/>
        <v>22</v>
      </c>
      <c r="E29" s="49">
        <f t="shared" si="1"/>
        <v>44</v>
      </c>
      <c r="F29" s="21"/>
      <c r="G29" s="21"/>
    </row>
    <row r="30" spans="1:7" s="22" customFormat="1" x14ac:dyDescent="0.2">
      <c r="A30" s="127" t="s">
        <v>471</v>
      </c>
      <c r="C30" s="21"/>
      <c r="D30" s="21"/>
      <c r="E30" s="21"/>
      <c r="F30" s="21"/>
      <c r="G30" s="21"/>
    </row>
    <row r="31" spans="1:7" s="22" customFormat="1" x14ac:dyDescent="0.2">
      <c r="A31" s="337" t="s">
        <v>343</v>
      </c>
      <c r="C31" s="21"/>
      <c r="D31" s="21"/>
      <c r="E31" s="21"/>
      <c r="F31" s="21"/>
      <c r="G31" s="21"/>
    </row>
    <row r="32" spans="1:7" s="22" customFormat="1" x14ac:dyDescent="0.2">
      <c r="C32" s="21"/>
      <c r="D32" s="21"/>
      <c r="E32" s="21"/>
      <c r="F32" s="21"/>
      <c r="G32" s="21"/>
    </row>
  </sheetData>
  <mergeCells count="3">
    <mergeCell ref="B14:E14"/>
    <mergeCell ref="B5:E5"/>
    <mergeCell ref="B23:E23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85" zoomScaleNormal="85" workbookViewId="0"/>
  </sheetViews>
  <sheetFormatPr baseColWidth="10" defaultColWidth="9" defaultRowHeight="12.75" x14ac:dyDescent="0.2"/>
  <cols>
    <col min="1" max="1" width="40.875" style="2" customWidth="1"/>
    <col min="2" max="3" width="16" style="12" customWidth="1"/>
    <col min="4" max="4" width="16" style="2" customWidth="1"/>
    <col min="5" max="6" width="16" style="14" customWidth="1"/>
    <col min="7" max="7" width="16" style="2" customWidth="1"/>
    <col min="8" max="16384" width="9" style="2"/>
  </cols>
  <sheetData>
    <row r="1" spans="1:7" s="18" customFormat="1" ht="15" x14ac:dyDescent="0.2">
      <c r="A1" s="17" t="s">
        <v>120</v>
      </c>
      <c r="C1" s="19"/>
      <c r="E1" s="20"/>
      <c r="F1" s="20"/>
    </row>
    <row r="2" spans="1:7" s="18" customFormat="1" ht="15" x14ac:dyDescent="0.2">
      <c r="C2" s="19"/>
      <c r="E2" s="20"/>
      <c r="F2" s="20"/>
    </row>
    <row r="3" spans="1:7" s="22" customFormat="1" ht="13.5" thickBot="1" x14ac:dyDescent="0.25">
      <c r="A3" s="26" t="s">
        <v>299</v>
      </c>
      <c r="B3" s="21"/>
      <c r="C3" s="21"/>
      <c r="E3" s="23"/>
      <c r="F3" s="23"/>
    </row>
    <row r="4" spans="1:7" s="22" customFormat="1" ht="39" thickBot="1" x14ac:dyDescent="0.25">
      <c r="A4" s="160" t="s">
        <v>190</v>
      </c>
      <c r="B4" s="281" t="s">
        <v>193</v>
      </c>
      <c r="C4" s="302" t="s">
        <v>194</v>
      </c>
      <c r="D4" s="303" t="s">
        <v>192</v>
      </c>
      <c r="E4" s="148" t="s">
        <v>264</v>
      </c>
      <c r="F4" s="157" t="s">
        <v>265</v>
      </c>
      <c r="G4" s="156" t="s">
        <v>266</v>
      </c>
    </row>
    <row r="5" spans="1:7" s="22" customFormat="1" x14ac:dyDescent="0.2">
      <c r="A5" s="67" t="s">
        <v>453</v>
      </c>
      <c r="B5" s="104">
        <v>315</v>
      </c>
      <c r="C5" s="37">
        <v>951</v>
      </c>
      <c r="D5" s="105">
        <f>B5+C5</f>
        <v>1266</v>
      </c>
      <c r="E5" s="107">
        <f>100*B5/B$20</f>
        <v>9.8314606741573041</v>
      </c>
      <c r="F5" s="306">
        <f t="shared" ref="F5:G20" si="0">100*C5/C$20</f>
        <v>10.018963337547408</v>
      </c>
      <c r="G5" s="108">
        <f t="shared" si="0"/>
        <v>9.9716446124763713</v>
      </c>
    </row>
    <row r="6" spans="1:7" s="22" customFormat="1" x14ac:dyDescent="0.2">
      <c r="A6" s="68" t="s">
        <v>454</v>
      </c>
      <c r="B6" s="106">
        <v>159</v>
      </c>
      <c r="C6" s="33">
        <v>527</v>
      </c>
      <c r="D6" s="44">
        <f t="shared" ref="D6:D20" si="1">B6+C6</f>
        <v>686</v>
      </c>
      <c r="E6" s="109">
        <f t="shared" ref="E6:E20" si="2">100*B6/B$20</f>
        <v>4.9625468164794011</v>
      </c>
      <c r="F6" s="307">
        <f t="shared" si="0"/>
        <v>5.5520438263801095</v>
      </c>
      <c r="G6" s="110">
        <f t="shared" si="0"/>
        <v>5.4032766225582858</v>
      </c>
    </row>
    <row r="7" spans="1:7" s="22" customFormat="1" x14ac:dyDescent="0.2">
      <c r="A7" s="68" t="s">
        <v>455</v>
      </c>
      <c r="B7" s="106">
        <v>137</v>
      </c>
      <c r="C7" s="33">
        <v>547</v>
      </c>
      <c r="D7" s="44">
        <f t="shared" si="1"/>
        <v>684</v>
      </c>
      <c r="E7" s="109">
        <f t="shared" si="2"/>
        <v>4.2759051186017478</v>
      </c>
      <c r="F7" s="307">
        <f t="shared" si="0"/>
        <v>5.762747576906869</v>
      </c>
      <c r="G7" s="110">
        <f t="shared" si="0"/>
        <v>5.3875236294896034</v>
      </c>
    </row>
    <row r="8" spans="1:7" s="22" customFormat="1" x14ac:dyDescent="0.2">
      <c r="A8" s="68" t="s">
        <v>456</v>
      </c>
      <c r="B8" s="106">
        <v>63</v>
      </c>
      <c r="C8" s="33">
        <v>325</v>
      </c>
      <c r="D8" s="44">
        <f t="shared" si="1"/>
        <v>388</v>
      </c>
      <c r="E8" s="109">
        <f t="shared" si="2"/>
        <v>1.9662921348314606</v>
      </c>
      <c r="F8" s="307">
        <f t="shared" si="0"/>
        <v>3.42393594605984</v>
      </c>
      <c r="G8" s="110">
        <f t="shared" si="0"/>
        <v>3.0560806553245117</v>
      </c>
    </row>
    <row r="9" spans="1:7" s="22" customFormat="1" x14ac:dyDescent="0.2">
      <c r="A9" s="68" t="s">
        <v>457</v>
      </c>
      <c r="B9" s="106">
        <v>17</v>
      </c>
      <c r="C9" s="33">
        <v>79</v>
      </c>
      <c r="D9" s="44">
        <f t="shared" si="1"/>
        <v>96</v>
      </c>
      <c r="E9" s="109">
        <f t="shared" si="2"/>
        <v>0.53058676654182269</v>
      </c>
      <c r="F9" s="307">
        <f t="shared" si="0"/>
        <v>0.83227981458069955</v>
      </c>
      <c r="G9" s="110">
        <f t="shared" si="0"/>
        <v>0.75614366729678639</v>
      </c>
    </row>
    <row r="10" spans="1:7" s="22" customFormat="1" x14ac:dyDescent="0.2">
      <c r="A10" s="68" t="s">
        <v>458</v>
      </c>
      <c r="B10" s="106">
        <v>205</v>
      </c>
      <c r="C10" s="33">
        <v>444</v>
      </c>
      <c r="D10" s="44">
        <f t="shared" si="1"/>
        <v>649</v>
      </c>
      <c r="E10" s="109">
        <f t="shared" si="2"/>
        <v>6.3982521847690386</v>
      </c>
      <c r="F10" s="307">
        <f t="shared" si="0"/>
        <v>4.6776232616940581</v>
      </c>
      <c r="G10" s="110">
        <f t="shared" si="0"/>
        <v>5.1118462507876501</v>
      </c>
    </row>
    <row r="11" spans="1:7" s="22" customFormat="1" x14ac:dyDescent="0.2">
      <c r="A11" s="68" t="s">
        <v>459</v>
      </c>
      <c r="B11" s="106">
        <v>197</v>
      </c>
      <c r="C11" s="33">
        <v>360</v>
      </c>
      <c r="D11" s="44">
        <f t="shared" si="1"/>
        <v>557</v>
      </c>
      <c r="E11" s="109">
        <f t="shared" si="2"/>
        <v>6.1485642946317105</v>
      </c>
      <c r="F11" s="307">
        <f t="shared" si="0"/>
        <v>3.7926675094816686</v>
      </c>
      <c r="G11" s="110">
        <f t="shared" si="0"/>
        <v>4.3872085696282292</v>
      </c>
    </row>
    <row r="12" spans="1:7" s="22" customFormat="1" x14ac:dyDescent="0.2">
      <c r="A12" s="68" t="s">
        <v>460</v>
      </c>
      <c r="B12" s="106">
        <v>537</v>
      </c>
      <c r="C12" s="33">
        <v>1279</v>
      </c>
      <c r="D12" s="44">
        <f t="shared" si="1"/>
        <v>1816</v>
      </c>
      <c r="E12" s="109">
        <f t="shared" si="2"/>
        <v>16.760299625468164</v>
      </c>
      <c r="F12" s="307">
        <f t="shared" si="0"/>
        <v>13.474504846186262</v>
      </c>
      <c r="G12" s="110">
        <f t="shared" si="0"/>
        <v>14.303717706364209</v>
      </c>
    </row>
    <row r="13" spans="1:7" s="22" customFormat="1" x14ac:dyDescent="0.2">
      <c r="A13" s="68" t="s">
        <v>461</v>
      </c>
      <c r="B13" s="106">
        <v>119</v>
      </c>
      <c r="C13" s="33">
        <v>451</v>
      </c>
      <c r="D13" s="44">
        <f t="shared" si="1"/>
        <v>570</v>
      </c>
      <c r="E13" s="109">
        <f t="shared" si="2"/>
        <v>3.714107365792759</v>
      </c>
      <c r="F13" s="307">
        <f t="shared" si="0"/>
        <v>4.7513695743784243</v>
      </c>
      <c r="G13" s="110">
        <f t="shared" si="0"/>
        <v>4.4896030245746692</v>
      </c>
    </row>
    <row r="14" spans="1:7" s="22" customFormat="1" x14ac:dyDescent="0.2">
      <c r="A14" s="68" t="s">
        <v>462</v>
      </c>
      <c r="B14" s="106">
        <v>189</v>
      </c>
      <c r="C14" s="33">
        <v>1074</v>
      </c>
      <c r="D14" s="44">
        <f t="shared" si="1"/>
        <v>1263</v>
      </c>
      <c r="E14" s="109">
        <f t="shared" si="2"/>
        <v>5.8988764044943824</v>
      </c>
      <c r="F14" s="307">
        <f t="shared" si="0"/>
        <v>11.314791403286979</v>
      </c>
      <c r="G14" s="110">
        <f t="shared" si="0"/>
        <v>9.9480151228733451</v>
      </c>
    </row>
    <row r="15" spans="1:7" s="22" customFormat="1" x14ac:dyDescent="0.2">
      <c r="A15" s="68" t="s">
        <v>463</v>
      </c>
      <c r="B15" s="106">
        <v>499</v>
      </c>
      <c r="C15" s="33">
        <v>1088</v>
      </c>
      <c r="D15" s="44">
        <f t="shared" si="1"/>
        <v>1587</v>
      </c>
      <c r="E15" s="109">
        <f t="shared" si="2"/>
        <v>15.574282147315856</v>
      </c>
      <c r="F15" s="307">
        <f t="shared" si="0"/>
        <v>11.462284028655709</v>
      </c>
      <c r="G15" s="110">
        <f t="shared" si="0"/>
        <v>12.5</v>
      </c>
    </row>
    <row r="16" spans="1:7" s="22" customFormat="1" x14ac:dyDescent="0.2">
      <c r="A16" s="68" t="s">
        <v>464</v>
      </c>
      <c r="B16" s="106">
        <v>237</v>
      </c>
      <c r="C16" s="33">
        <v>654</v>
      </c>
      <c r="D16" s="44">
        <f t="shared" si="1"/>
        <v>891</v>
      </c>
      <c r="E16" s="109">
        <f t="shared" si="2"/>
        <v>7.3970037453183517</v>
      </c>
      <c r="F16" s="307">
        <f t="shared" si="0"/>
        <v>6.8900126422250318</v>
      </c>
      <c r="G16" s="110">
        <f t="shared" si="0"/>
        <v>7.0179584120982987</v>
      </c>
    </row>
    <row r="17" spans="1:7" s="22" customFormat="1" x14ac:dyDescent="0.2">
      <c r="A17" s="68" t="s">
        <v>465</v>
      </c>
      <c r="B17" s="106">
        <v>196</v>
      </c>
      <c r="C17" s="33">
        <v>774</v>
      </c>
      <c r="D17" s="44">
        <f t="shared" si="1"/>
        <v>970</v>
      </c>
      <c r="E17" s="109">
        <f t="shared" si="2"/>
        <v>6.1173533083645442</v>
      </c>
      <c r="F17" s="307">
        <f t="shared" si="0"/>
        <v>8.1542351453855879</v>
      </c>
      <c r="G17" s="110">
        <f t="shared" si="0"/>
        <v>7.6402016383112787</v>
      </c>
    </row>
    <row r="18" spans="1:7" s="22" customFormat="1" x14ac:dyDescent="0.2">
      <c r="A18" s="68" t="s">
        <v>263</v>
      </c>
      <c r="B18" s="106">
        <v>157</v>
      </c>
      <c r="C18" s="33">
        <v>187</v>
      </c>
      <c r="D18" s="44">
        <f t="shared" si="1"/>
        <v>344</v>
      </c>
      <c r="E18" s="109">
        <f t="shared" si="2"/>
        <v>4.9001248439450684</v>
      </c>
      <c r="F18" s="307">
        <f t="shared" si="0"/>
        <v>1.9700800674252001</v>
      </c>
      <c r="G18" s="110">
        <f t="shared" si="0"/>
        <v>2.7095148078134845</v>
      </c>
    </row>
    <row r="19" spans="1:7" s="22" customFormat="1" x14ac:dyDescent="0.2">
      <c r="A19" s="68" t="s">
        <v>466</v>
      </c>
      <c r="B19" s="106">
        <v>177</v>
      </c>
      <c r="C19" s="33">
        <v>752</v>
      </c>
      <c r="D19" s="44">
        <f t="shared" si="1"/>
        <v>929</v>
      </c>
      <c r="E19" s="109">
        <f t="shared" si="2"/>
        <v>5.5243445692883899</v>
      </c>
      <c r="F19" s="307">
        <f t="shared" si="0"/>
        <v>7.9224610198061525</v>
      </c>
      <c r="G19" s="110">
        <f t="shared" si="0"/>
        <v>7.3172652804032765</v>
      </c>
    </row>
    <row r="20" spans="1:7" s="26" customFormat="1" ht="13.5" thickBot="1" x14ac:dyDescent="0.25">
      <c r="A20" s="162" t="s">
        <v>32</v>
      </c>
      <c r="B20" s="163">
        <f>SUM(B5:B19)</f>
        <v>3204</v>
      </c>
      <c r="C20" s="304">
        <f>SUM(C5:C19)</f>
        <v>9492</v>
      </c>
      <c r="D20" s="305">
        <f t="shared" si="1"/>
        <v>12696</v>
      </c>
      <c r="E20" s="308">
        <f t="shared" si="2"/>
        <v>100</v>
      </c>
      <c r="F20" s="309">
        <f t="shared" si="0"/>
        <v>100</v>
      </c>
      <c r="G20" s="310">
        <f t="shared" si="0"/>
        <v>100</v>
      </c>
    </row>
    <row r="21" spans="1:7" s="22" customFormat="1" x14ac:dyDescent="0.2">
      <c r="A21" s="127" t="s">
        <v>471</v>
      </c>
      <c r="B21" s="21"/>
      <c r="C21" s="21"/>
      <c r="E21" s="23"/>
      <c r="F21" s="23"/>
    </row>
    <row r="22" spans="1:7" s="22" customFormat="1" x14ac:dyDescent="0.2">
      <c r="A22" s="127" t="s">
        <v>343</v>
      </c>
      <c r="B22" s="21"/>
      <c r="C22" s="21"/>
      <c r="E22" s="23"/>
      <c r="F22" s="23"/>
    </row>
    <row r="23" spans="1:7" s="22" customFormat="1" x14ac:dyDescent="0.2">
      <c r="A23" s="40" t="s">
        <v>467</v>
      </c>
      <c r="B23" s="21"/>
      <c r="C23" s="21"/>
      <c r="E23" s="23"/>
      <c r="F23" s="23"/>
    </row>
    <row r="24" spans="1:7" s="22" customFormat="1" x14ac:dyDescent="0.2">
      <c r="B24" s="21"/>
      <c r="C24" s="21"/>
      <c r="E24" s="23"/>
      <c r="F24" s="23"/>
    </row>
    <row r="25" spans="1:7" s="22" customFormat="1" x14ac:dyDescent="0.2">
      <c r="B25" s="21"/>
      <c r="C25" s="21"/>
      <c r="E25" s="23"/>
      <c r="F25" s="23"/>
    </row>
    <row r="26" spans="1:7" s="22" customFormat="1" x14ac:dyDescent="0.2">
      <c r="B26" s="21"/>
      <c r="C26" s="21"/>
      <c r="E26" s="23"/>
      <c r="F26" s="23"/>
    </row>
    <row r="27" spans="1:7" s="22" customFormat="1" x14ac:dyDescent="0.2">
      <c r="B27" s="21"/>
      <c r="C27" s="21"/>
      <c r="E27" s="23"/>
      <c r="F27" s="23"/>
    </row>
    <row r="28" spans="1:7" s="22" customFormat="1" x14ac:dyDescent="0.2">
      <c r="B28" s="21"/>
      <c r="C28" s="21"/>
      <c r="E28" s="23"/>
      <c r="F28" s="23"/>
    </row>
    <row r="29" spans="1:7" s="22" customFormat="1" x14ac:dyDescent="0.2">
      <c r="B29" s="21"/>
      <c r="C29" s="21"/>
      <c r="E29" s="23"/>
      <c r="F29" s="23"/>
    </row>
    <row r="30" spans="1:7" s="22" customFormat="1" x14ac:dyDescent="0.2">
      <c r="B30" s="21"/>
      <c r="C30" s="21"/>
      <c r="E30" s="23"/>
      <c r="F30" s="23"/>
    </row>
    <row r="31" spans="1:7" s="22" customFormat="1" x14ac:dyDescent="0.2">
      <c r="B31" s="21"/>
      <c r="C31" s="21"/>
      <c r="E31" s="23"/>
      <c r="F31" s="23"/>
    </row>
    <row r="32" spans="1:7" s="22" customFormat="1" x14ac:dyDescent="0.2">
      <c r="B32" s="21"/>
      <c r="C32" s="21"/>
      <c r="E32" s="23"/>
      <c r="F32" s="23"/>
    </row>
    <row r="33" spans="2:6" s="22" customFormat="1" x14ac:dyDescent="0.2">
      <c r="B33" s="21"/>
      <c r="C33" s="21"/>
      <c r="E33" s="23"/>
      <c r="F33" s="23"/>
    </row>
    <row r="34" spans="2:6" s="22" customFormat="1" x14ac:dyDescent="0.2">
      <c r="B34" s="21"/>
      <c r="C34" s="21"/>
      <c r="E34" s="23"/>
      <c r="F34" s="23"/>
    </row>
    <row r="35" spans="2:6" s="22" customFormat="1" x14ac:dyDescent="0.2">
      <c r="B35" s="21"/>
      <c r="C35" s="21"/>
      <c r="E35" s="23"/>
      <c r="F35" s="23"/>
    </row>
  </sheetData>
  <hyperlinks>
    <hyperlink ref="A1" location="Sommaire!A1" display="Retour au sommaire"/>
  </hyperlinks>
  <pageMargins left="0.75" right="0.75" top="1" bottom="1" header="0.5" footer="0.5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85" zoomScaleNormal="85" workbookViewId="0"/>
  </sheetViews>
  <sheetFormatPr baseColWidth="10" defaultColWidth="9" defaultRowHeight="12.75" x14ac:dyDescent="0.2"/>
  <cols>
    <col min="1" max="1" width="11.625" style="2" customWidth="1"/>
    <col min="2" max="2" width="44.625" style="2" customWidth="1"/>
    <col min="3" max="3" width="23.125" style="16" customWidth="1"/>
    <col min="4" max="4" width="6" style="16" customWidth="1"/>
    <col min="5" max="5" width="11.5" style="2" customWidth="1"/>
    <col min="6" max="6" width="44.625" style="2" customWidth="1"/>
    <col min="7" max="7" width="23.125" style="2" customWidth="1"/>
    <col min="8" max="16384" width="9" style="2"/>
  </cols>
  <sheetData>
    <row r="1" spans="1:7" s="18" customFormat="1" ht="15" x14ac:dyDescent="0.2">
      <c r="A1" s="17" t="s">
        <v>120</v>
      </c>
      <c r="C1" s="19"/>
      <c r="D1" s="20"/>
    </row>
    <row r="2" spans="1:7" s="18" customFormat="1" ht="15" x14ac:dyDescent="0.2">
      <c r="C2" s="19"/>
      <c r="D2" s="20"/>
    </row>
    <row r="3" spans="1:7" s="22" customFormat="1" ht="13.5" thickBot="1" x14ac:dyDescent="0.25">
      <c r="A3" s="26" t="s">
        <v>205</v>
      </c>
      <c r="C3" s="25"/>
      <c r="D3" s="25"/>
      <c r="E3" s="26" t="s">
        <v>206</v>
      </c>
    </row>
    <row r="4" spans="1:7" s="22" customFormat="1" ht="13.5" thickBot="1" x14ac:dyDescent="0.25">
      <c r="B4" s="166" t="s">
        <v>182</v>
      </c>
      <c r="C4" s="167" t="s">
        <v>195</v>
      </c>
      <c r="D4" s="114"/>
      <c r="F4" s="166" t="s">
        <v>182</v>
      </c>
      <c r="G4" s="167" t="s">
        <v>196</v>
      </c>
    </row>
    <row r="5" spans="1:7" s="22" customFormat="1" ht="14.25" x14ac:dyDescent="0.2">
      <c r="A5" s="434" t="s">
        <v>29</v>
      </c>
      <c r="B5" s="30" t="s">
        <v>312</v>
      </c>
      <c r="C5" s="115">
        <v>45.9</v>
      </c>
      <c r="D5" s="161"/>
      <c r="E5" s="434" t="s">
        <v>29</v>
      </c>
      <c r="F5" s="30" t="s">
        <v>312</v>
      </c>
      <c r="G5" s="115">
        <v>43.5</v>
      </c>
    </row>
    <row r="6" spans="1:7" s="22" customFormat="1" ht="14.25" x14ac:dyDescent="0.2">
      <c r="A6" s="435"/>
      <c r="B6" s="32" t="s">
        <v>289</v>
      </c>
      <c r="C6" s="116">
        <v>42.67</v>
      </c>
      <c r="D6" s="161"/>
      <c r="E6" s="435"/>
      <c r="F6" s="32" t="s">
        <v>289</v>
      </c>
      <c r="G6" s="116">
        <v>43.5</v>
      </c>
    </row>
    <row r="7" spans="1:7" s="22" customFormat="1" ht="14.25" x14ac:dyDescent="0.2">
      <c r="A7" s="435"/>
      <c r="B7" s="32" t="s">
        <v>164</v>
      </c>
      <c r="C7" s="116">
        <v>39.94</v>
      </c>
      <c r="D7" s="161"/>
      <c r="E7" s="435"/>
      <c r="F7" s="32" t="s">
        <v>163</v>
      </c>
      <c r="G7" s="116">
        <v>40</v>
      </c>
    </row>
    <row r="8" spans="1:7" s="22" customFormat="1" ht="14.25" x14ac:dyDescent="0.2">
      <c r="A8" s="435"/>
      <c r="B8" s="32" t="s">
        <v>163</v>
      </c>
      <c r="C8" s="116">
        <v>39.9</v>
      </c>
      <c r="D8" s="161"/>
      <c r="E8" s="435"/>
      <c r="F8" s="32" t="s">
        <v>164</v>
      </c>
      <c r="G8" s="116">
        <v>40</v>
      </c>
    </row>
    <row r="9" spans="1:7" s="22" customFormat="1" ht="14.25" x14ac:dyDescent="0.2">
      <c r="A9" s="435"/>
      <c r="B9" s="32" t="s">
        <v>15</v>
      </c>
      <c r="C9" s="116">
        <v>37.950000000000003</v>
      </c>
      <c r="D9" s="161"/>
      <c r="E9" s="435"/>
      <c r="F9" s="32" t="s">
        <v>7</v>
      </c>
      <c r="G9" s="116">
        <v>38</v>
      </c>
    </row>
    <row r="10" spans="1:7" s="22" customFormat="1" ht="14.25" x14ac:dyDescent="0.2">
      <c r="A10" s="435"/>
      <c r="B10" s="32" t="s">
        <v>7</v>
      </c>
      <c r="C10" s="116">
        <v>37.82</v>
      </c>
      <c r="D10" s="161"/>
      <c r="E10" s="435"/>
      <c r="F10" s="32" t="s">
        <v>165</v>
      </c>
      <c r="G10" s="116">
        <v>37</v>
      </c>
    </row>
    <row r="11" spans="1:7" s="22" customFormat="1" ht="14.25" x14ac:dyDescent="0.2">
      <c r="A11" s="435"/>
      <c r="B11" s="32" t="s">
        <v>165</v>
      </c>
      <c r="C11" s="116">
        <v>37.75</v>
      </c>
      <c r="D11" s="161"/>
      <c r="E11" s="435"/>
      <c r="F11" s="32" t="s">
        <v>15</v>
      </c>
      <c r="G11" s="116">
        <v>37</v>
      </c>
    </row>
    <row r="12" spans="1:7" s="22" customFormat="1" ht="14.25" x14ac:dyDescent="0.2">
      <c r="A12" s="435"/>
      <c r="B12" s="32" t="s">
        <v>14</v>
      </c>
      <c r="C12" s="116">
        <v>36.64</v>
      </c>
      <c r="D12" s="161"/>
      <c r="E12" s="435"/>
      <c r="F12" s="32" t="s">
        <v>14</v>
      </c>
      <c r="G12" s="116">
        <v>37</v>
      </c>
    </row>
    <row r="13" spans="1:7" s="22" customFormat="1" ht="14.25" x14ac:dyDescent="0.2">
      <c r="A13" s="435"/>
      <c r="B13" s="32" t="s">
        <v>12</v>
      </c>
      <c r="C13" s="116">
        <v>36.270000000000003</v>
      </c>
      <c r="D13" s="161"/>
      <c r="E13" s="435"/>
      <c r="F13" s="32" t="s">
        <v>12</v>
      </c>
      <c r="G13" s="116">
        <v>35</v>
      </c>
    </row>
    <row r="14" spans="1:7" s="22" customFormat="1" ht="14.25" x14ac:dyDescent="0.2">
      <c r="A14" s="435"/>
      <c r="B14" s="32" t="s">
        <v>348</v>
      </c>
      <c r="C14" s="116">
        <v>36</v>
      </c>
      <c r="D14" s="161"/>
      <c r="E14" s="435"/>
      <c r="F14" s="32" t="s">
        <v>348</v>
      </c>
      <c r="G14" s="116">
        <v>32</v>
      </c>
    </row>
    <row r="15" spans="1:7" s="22" customFormat="1" ht="14.25" x14ac:dyDescent="0.2">
      <c r="A15" s="435"/>
      <c r="B15" s="32" t="s">
        <v>311</v>
      </c>
      <c r="C15" s="116">
        <v>34.74</v>
      </c>
      <c r="D15" s="161"/>
      <c r="E15" s="435"/>
      <c r="F15" s="32" t="s">
        <v>9</v>
      </c>
      <c r="G15" s="116">
        <v>30</v>
      </c>
    </row>
    <row r="16" spans="1:7" s="22" customFormat="1" ht="14.25" x14ac:dyDescent="0.2">
      <c r="A16" s="435"/>
      <c r="B16" s="32" t="s">
        <v>9</v>
      </c>
      <c r="C16" s="116">
        <v>32.61</v>
      </c>
      <c r="D16" s="161"/>
      <c r="E16" s="435"/>
      <c r="F16" s="32" t="s">
        <v>311</v>
      </c>
      <c r="G16" s="116">
        <v>29</v>
      </c>
    </row>
    <row r="17" spans="1:7" s="22" customFormat="1" ht="14.25" x14ac:dyDescent="0.2">
      <c r="A17" s="435"/>
      <c r="B17" s="32" t="s">
        <v>291</v>
      </c>
      <c r="C17" s="116">
        <v>30.5</v>
      </c>
      <c r="D17" s="161"/>
      <c r="E17" s="435"/>
      <c r="F17" s="32" t="s">
        <v>347</v>
      </c>
      <c r="G17" s="116">
        <v>28</v>
      </c>
    </row>
    <row r="18" spans="1:7" s="22" customFormat="1" ht="14.25" x14ac:dyDescent="0.2">
      <c r="A18" s="435"/>
      <c r="B18" s="32" t="s">
        <v>4</v>
      </c>
      <c r="C18" s="116">
        <v>30.22</v>
      </c>
      <c r="D18" s="161"/>
      <c r="E18" s="435"/>
      <c r="F18" s="32" t="s">
        <v>291</v>
      </c>
      <c r="G18" s="116">
        <v>28</v>
      </c>
    </row>
    <row r="19" spans="1:7" s="22" customFormat="1" ht="14.25" x14ac:dyDescent="0.2">
      <c r="A19" s="435"/>
      <c r="B19" s="32" t="s">
        <v>347</v>
      </c>
      <c r="C19" s="116">
        <v>29.62</v>
      </c>
      <c r="D19" s="161"/>
      <c r="E19" s="435"/>
      <c r="F19" s="32" t="s">
        <v>314</v>
      </c>
      <c r="G19" s="116">
        <v>28</v>
      </c>
    </row>
    <row r="20" spans="1:7" s="22" customFormat="1" ht="14.25" x14ac:dyDescent="0.2">
      <c r="A20" s="435"/>
      <c r="B20" s="32" t="s">
        <v>315</v>
      </c>
      <c r="C20" s="116">
        <v>29.23</v>
      </c>
      <c r="D20" s="161"/>
      <c r="E20" s="435"/>
      <c r="F20" s="32" t="s">
        <v>346</v>
      </c>
      <c r="G20" s="116">
        <v>27</v>
      </c>
    </row>
    <row r="21" spans="1:7" s="22" customFormat="1" ht="14.25" x14ac:dyDescent="0.2">
      <c r="A21" s="435"/>
      <c r="B21" s="32" t="s">
        <v>313</v>
      </c>
      <c r="C21" s="116">
        <v>29.16</v>
      </c>
      <c r="D21" s="161"/>
      <c r="E21" s="435"/>
      <c r="F21" s="32" t="s">
        <v>297</v>
      </c>
      <c r="G21" s="116">
        <v>26</v>
      </c>
    </row>
    <row r="22" spans="1:7" s="22" customFormat="1" ht="14.25" x14ac:dyDescent="0.2">
      <c r="A22" s="435"/>
      <c r="B22" s="32" t="s">
        <v>292</v>
      </c>
      <c r="C22" s="116">
        <v>29.08</v>
      </c>
      <c r="D22" s="161"/>
      <c r="E22" s="435"/>
      <c r="F22" s="32" t="s">
        <v>4</v>
      </c>
      <c r="G22" s="116">
        <v>26</v>
      </c>
    </row>
    <row r="23" spans="1:7" s="22" customFormat="1" ht="14.25" x14ac:dyDescent="0.2">
      <c r="A23" s="435"/>
      <c r="B23" s="32" t="s">
        <v>10</v>
      </c>
      <c r="C23" s="116">
        <v>28.7</v>
      </c>
      <c r="D23" s="161"/>
      <c r="E23" s="435"/>
      <c r="F23" s="32" t="s">
        <v>16</v>
      </c>
      <c r="G23" s="116">
        <v>26</v>
      </c>
    </row>
    <row r="24" spans="1:7" s="22" customFormat="1" ht="14.25" x14ac:dyDescent="0.2">
      <c r="A24" s="435"/>
      <c r="B24" s="32" t="s">
        <v>346</v>
      </c>
      <c r="C24" s="116">
        <v>28.64</v>
      </c>
      <c r="D24" s="161"/>
      <c r="E24" s="435"/>
      <c r="F24" s="32" t="s">
        <v>315</v>
      </c>
      <c r="G24" s="116">
        <v>26</v>
      </c>
    </row>
    <row r="25" spans="1:7" s="22" customFormat="1" ht="14.25" x14ac:dyDescent="0.2">
      <c r="A25" s="435"/>
      <c r="B25" s="32" t="s">
        <v>297</v>
      </c>
      <c r="C25" s="116">
        <v>28.02</v>
      </c>
      <c r="D25" s="161"/>
      <c r="E25" s="435"/>
      <c r="F25" s="32" t="s">
        <v>290</v>
      </c>
      <c r="G25" s="116">
        <v>25.5</v>
      </c>
    </row>
    <row r="26" spans="1:7" s="22" customFormat="1" ht="14.25" x14ac:dyDescent="0.2">
      <c r="A26" s="435"/>
      <c r="B26" s="32" t="s">
        <v>345</v>
      </c>
      <c r="C26" s="116">
        <v>27.9</v>
      </c>
      <c r="D26" s="161"/>
      <c r="E26" s="435"/>
      <c r="F26" s="32" t="s">
        <v>345</v>
      </c>
      <c r="G26" s="116">
        <v>25</v>
      </c>
    </row>
    <row r="27" spans="1:7" s="22" customFormat="1" ht="14.25" x14ac:dyDescent="0.2">
      <c r="A27" s="435"/>
      <c r="B27" s="32" t="s">
        <v>314</v>
      </c>
      <c r="C27" s="116">
        <v>27.71</v>
      </c>
      <c r="D27" s="161"/>
      <c r="E27" s="435"/>
      <c r="F27" s="32" t="s">
        <v>10</v>
      </c>
      <c r="G27" s="116">
        <v>25</v>
      </c>
    </row>
    <row r="28" spans="1:7" s="22" customFormat="1" ht="14.25" x14ac:dyDescent="0.2">
      <c r="A28" s="435"/>
      <c r="B28" s="32" t="s">
        <v>3</v>
      </c>
      <c r="C28" s="116">
        <v>27.52</v>
      </c>
      <c r="D28" s="161"/>
      <c r="E28" s="435"/>
      <c r="F28" s="32" t="s">
        <v>288</v>
      </c>
      <c r="G28" s="116">
        <v>25</v>
      </c>
    </row>
    <row r="29" spans="1:7" s="22" customFormat="1" ht="14.25" x14ac:dyDescent="0.2">
      <c r="A29" s="435"/>
      <c r="B29" s="32" t="s">
        <v>16</v>
      </c>
      <c r="C29" s="116">
        <v>27.42</v>
      </c>
      <c r="D29" s="161"/>
      <c r="E29" s="435"/>
      <c r="F29" s="32" t="s">
        <v>310</v>
      </c>
      <c r="G29" s="116">
        <v>25</v>
      </c>
    </row>
    <row r="30" spans="1:7" s="22" customFormat="1" x14ac:dyDescent="0.2">
      <c r="A30" s="435"/>
      <c r="B30" s="32" t="s">
        <v>310</v>
      </c>
      <c r="C30" s="116">
        <v>27.03</v>
      </c>
      <c r="D30" s="78"/>
      <c r="E30" s="435"/>
      <c r="F30" s="32" t="s">
        <v>292</v>
      </c>
      <c r="G30" s="116">
        <v>24.5</v>
      </c>
    </row>
    <row r="31" spans="1:7" s="22" customFormat="1" x14ac:dyDescent="0.2">
      <c r="A31" s="435"/>
      <c r="B31" s="32" t="s">
        <v>288</v>
      </c>
      <c r="C31" s="116">
        <v>26.72</v>
      </c>
      <c r="D31" s="78"/>
      <c r="E31" s="435"/>
      <c r="F31" s="32" t="s">
        <v>3</v>
      </c>
      <c r="G31" s="116">
        <v>24</v>
      </c>
    </row>
    <row r="32" spans="1:7" s="22" customFormat="1" x14ac:dyDescent="0.2">
      <c r="A32" s="435"/>
      <c r="B32" s="41" t="s">
        <v>290</v>
      </c>
      <c r="C32" s="116">
        <v>26.55</v>
      </c>
      <c r="D32" s="78"/>
      <c r="E32" s="435"/>
      <c r="F32" s="32" t="s">
        <v>296</v>
      </c>
      <c r="G32" s="116">
        <v>24</v>
      </c>
    </row>
    <row r="33" spans="1:7" s="22" customFormat="1" x14ac:dyDescent="0.2">
      <c r="A33" s="435"/>
      <c r="B33" s="32" t="s">
        <v>296</v>
      </c>
      <c r="C33" s="116">
        <v>26.31</v>
      </c>
      <c r="D33" s="78"/>
      <c r="E33" s="435"/>
      <c r="F33" s="32" t="s">
        <v>313</v>
      </c>
      <c r="G33" s="116">
        <v>24</v>
      </c>
    </row>
    <row r="34" spans="1:7" s="22" customFormat="1" x14ac:dyDescent="0.2">
      <c r="A34" s="435"/>
      <c r="B34" s="32" t="s">
        <v>1</v>
      </c>
      <c r="C34" s="116">
        <v>26.19</v>
      </c>
      <c r="D34" s="78"/>
      <c r="E34" s="435"/>
      <c r="F34" s="32" t="s">
        <v>1</v>
      </c>
      <c r="G34" s="116">
        <v>23</v>
      </c>
    </row>
    <row r="35" spans="1:7" s="129" customFormat="1" ht="14.25" x14ac:dyDescent="0.2">
      <c r="A35" s="435"/>
      <c r="B35" s="32" t="s">
        <v>2</v>
      </c>
      <c r="C35" s="116">
        <v>25.52</v>
      </c>
      <c r="D35" s="131"/>
      <c r="E35" s="435"/>
      <c r="F35" s="32" t="s">
        <v>5</v>
      </c>
      <c r="G35" s="116">
        <v>23</v>
      </c>
    </row>
    <row r="36" spans="1:7" s="129" customFormat="1" ht="14.25" x14ac:dyDescent="0.2">
      <c r="A36" s="435"/>
      <c r="B36" s="32" t="s">
        <v>8</v>
      </c>
      <c r="C36" s="116">
        <v>24.54</v>
      </c>
      <c r="D36" s="131"/>
      <c r="E36" s="435"/>
      <c r="F36" s="32" t="s">
        <v>2</v>
      </c>
      <c r="G36" s="116">
        <v>23</v>
      </c>
    </row>
    <row r="37" spans="1:7" s="129" customFormat="1" ht="14.25" x14ac:dyDescent="0.2">
      <c r="A37" s="435"/>
      <c r="B37" s="32" t="s">
        <v>5</v>
      </c>
      <c r="C37" s="116">
        <v>24.24</v>
      </c>
      <c r="D37" s="131"/>
      <c r="E37" s="435"/>
      <c r="F37" s="32" t="s">
        <v>13</v>
      </c>
      <c r="G37" s="116">
        <v>23</v>
      </c>
    </row>
    <row r="38" spans="1:7" x14ac:dyDescent="0.2">
      <c r="A38" s="435"/>
      <c r="B38" s="32" t="s">
        <v>13</v>
      </c>
      <c r="C38" s="116">
        <v>23.8</v>
      </c>
      <c r="E38" s="435"/>
      <c r="F38" s="32" t="s">
        <v>8</v>
      </c>
      <c r="G38" s="116">
        <v>23</v>
      </c>
    </row>
    <row r="39" spans="1:7" ht="13.5" thickBot="1" x14ac:dyDescent="0.25">
      <c r="A39" s="435"/>
      <c r="B39" s="32" t="s">
        <v>17</v>
      </c>
      <c r="C39" s="116">
        <v>23.79</v>
      </c>
      <c r="E39" s="435"/>
      <c r="F39" s="32" t="s">
        <v>17</v>
      </c>
      <c r="G39" s="116">
        <v>23</v>
      </c>
    </row>
    <row r="40" spans="1:7" x14ac:dyDescent="0.2">
      <c r="A40" s="434" t="s">
        <v>30</v>
      </c>
      <c r="B40" s="30" t="s">
        <v>19</v>
      </c>
      <c r="C40" s="115">
        <v>35.369999999999997</v>
      </c>
      <c r="E40" s="434" t="s">
        <v>30</v>
      </c>
      <c r="F40" s="30" t="s">
        <v>19</v>
      </c>
      <c r="G40" s="115">
        <v>33</v>
      </c>
    </row>
    <row r="41" spans="1:7" x14ac:dyDescent="0.2">
      <c r="A41" s="435"/>
      <c r="B41" s="32" t="s">
        <v>20</v>
      </c>
      <c r="C41" s="116">
        <v>33.9</v>
      </c>
      <c r="E41" s="435"/>
      <c r="F41" s="32" t="s">
        <v>20</v>
      </c>
      <c r="G41" s="116">
        <v>31</v>
      </c>
    </row>
    <row r="42" spans="1:7" x14ac:dyDescent="0.2">
      <c r="A42" s="435"/>
      <c r="B42" s="32" t="s">
        <v>166</v>
      </c>
      <c r="C42" s="116">
        <v>33.85</v>
      </c>
      <c r="E42" s="435"/>
      <c r="F42" s="32" t="s">
        <v>166</v>
      </c>
      <c r="G42" s="116">
        <v>30.5</v>
      </c>
    </row>
    <row r="43" spans="1:7" x14ac:dyDescent="0.2">
      <c r="A43" s="435"/>
      <c r="B43" s="32" t="s">
        <v>18</v>
      </c>
      <c r="C43" s="116">
        <v>31.93</v>
      </c>
      <c r="E43" s="435"/>
      <c r="F43" s="32" t="s">
        <v>18</v>
      </c>
      <c r="G43" s="116">
        <v>29</v>
      </c>
    </row>
    <row r="44" spans="1:7" ht="13.5" thickBot="1" x14ac:dyDescent="0.25">
      <c r="A44" s="435"/>
      <c r="B44" s="32" t="s">
        <v>21</v>
      </c>
      <c r="C44" s="116">
        <v>28.38</v>
      </c>
      <c r="E44" s="435"/>
      <c r="F44" s="32" t="s">
        <v>21</v>
      </c>
      <c r="G44" s="116">
        <v>27</v>
      </c>
    </row>
    <row r="45" spans="1:7" ht="14.25" x14ac:dyDescent="0.2">
      <c r="A45" s="239" t="s">
        <v>167</v>
      </c>
      <c r="B45" s="240"/>
      <c r="C45" s="130">
        <v>27.55</v>
      </c>
      <c r="E45" s="239" t="s">
        <v>167</v>
      </c>
      <c r="F45" s="240"/>
      <c r="G45" s="130">
        <v>25</v>
      </c>
    </row>
    <row r="46" spans="1:7" ht="15" thickBot="1" x14ac:dyDescent="0.25">
      <c r="A46" s="245" t="s">
        <v>168</v>
      </c>
      <c r="B46" s="246"/>
      <c r="C46" s="164">
        <v>33.119999999999997</v>
      </c>
      <c r="E46" s="241" t="s">
        <v>168</v>
      </c>
      <c r="F46" s="242"/>
      <c r="G46" s="164">
        <v>30</v>
      </c>
    </row>
    <row r="47" spans="1:7" ht="15.75" thickBot="1" x14ac:dyDescent="0.3">
      <c r="A47" s="243" t="s">
        <v>185</v>
      </c>
      <c r="B47" s="244"/>
      <c r="C47" s="165">
        <v>28.96</v>
      </c>
      <c r="E47" s="243" t="s">
        <v>185</v>
      </c>
      <c r="F47" s="244"/>
      <c r="G47" s="165">
        <v>26</v>
      </c>
    </row>
    <row r="48" spans="1:7" ht="14.25" x14ac:dyDescent="0.2">
      <c r="A48" s="127" t="s">
        <v>471</v>
      </c>
      <c r="B48" s="311"/>
      <c r="C48" s="311"/>
      <c r="E48" s="127" t="s">
        <v>471</v>
      </c>
      <c r="F48" s="312"/>
      <c r="G48" s="312"/>
    </row>
    <row r="49" spans="1:7" x14ac:dyDescent="0.2">
      <c r="A49" s="127" t="s">
        <v>343</v>
      </c>
      <c r="B49" s="277"/>
      <c r="C49" s="277"/>
      <c r="E49" s="127" t="s">
        <v>343</v>
      </c>
      <c r="F49" s="277"/>
      <c r="G49" s="277"/>
    </row>
    <row r="50" spans="1:7" x14ac:dyDescent="0.2">
      <c r="A50" s="13" t="s">
        <v>468</v>
      </c>
      <c r="B50" s="22"/>
      <c r="C50" s="25"/>
      <c r="E50" s="13" t="s">
        <v>469</v>
      </c>
    </row>
    <row r="51" spans="1:7" x14ac:dyDescent="0.2">
      <c r="B51" s="22"/>
      <c r="C51" s="25"/>
      <c r="F51" s="22"/>
      <c r="G51" s="25"/>
    </row>
  </sheetData>
  <sortState ref="F40:G44">
    <sortCondition descending="1" ref="G40:G44"/>
  </sortState>
  <mergeCells count="4">
    <mergeCell ref="A5:A39"/>
    <mergeCell ref="A40:A44"/>
    <mergeCell ref="E40:E44"/>
    <mergeCell ref="E5:E39"/>
  </mergeCells>
  <hyperlinks>
    <hyperlink ref="A1" location="Sommaire!A1" display="Retour au sommaire"/>
  </hyperlinks>
  <pageMargins left="0.75" right="0.75" top="1" bottom="1" header="0.5" footer="0.5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85" zoomScaleNormal="85" workbookViewId="0"/>
  </sheetViews>
  <sheetFormatPr baseColWidth="10" defaultColWidth="9" defaultRowHeight="12.75" x14ac:dyDescent="0.2"/>
  <cols>
    <col min="1" max="1" width="9" style="2"/>
    <col min="2" max="2" width="18.875" style="2" customWidth="1"/>
    <col min="3" max="4" width="12.875" style="2" customWidth="1"/>
    <col min="5" max="5" width="13.5" style="2" bestFit="1" customWidth="1"/>
    <col min="6" max="16384" width="9" style="2"/>
  </cols>
  <sheetData>
    <row r="1" spans="1:5" s="18" customFormat="1" ht="15" x14ac:dyDescent="0.2">
      <c r="A1" s="17" t="s">
        <v>120</v>
      </c>
      <c r="C1" s="19"/>
      <c r="D1" s="20"/>
      <c r="E1" s="20"/>
    </row>
    <row r="2" spans="1:5" s="18" customFormat="1" ht="15" x14ac:dyDescent="0.2">
      <c r="C2" s="19"/>
      <c r="D2" s="20"/>
      <c r="E2" s="20"/>
    </row>
    <row r="3" spans="1:5" s="22" customFormat="1" ht="13.5" thickBot="1" x14ac:dyDescent="0.25">
      <c r="A3" s="26" t="s">
        <v>204</v>
      </c>
    </row>
    <row r="4" spans="1:5" s="22" customFormat="1" ht="13.5" thickBot="1" x14ac:dyDescent="0.25">
      <c r="B4" s="122" t="s">
        <v>198</v>
      </c>
      <c r="C4" s="314" t="s">
        <v>11</v>
      </c>
      <c r="D4" s="315" t="s">
        <v>41</v>
      </c>
      <c r="E4" s="316" t="s">
        <v>197</v>
      </c>
    </row>
    <row r="5" spans="1:5" s="22" customFormat="1" x14ac:dyDescent="0.2">
      <c r="A5" s="440" t="s">
        <v>33</v>
      </c>
      <c r="B5" s="67" t="s">
        <v>170</v>
      </c>
      <c r="C5" s="74">
        <v>27.12234706616729</v>
      </c>
      <c r="D5" s="31">
        <v>55.573114201432787</v>
      </c>
      <c r="E5" s="38">
        <v>48.393194706994329</v>
      </c>
    </row>
    <row r="6" spans="1:5" s="22" customFormat="1" x14ac:dyDescent="0.2">
      <c r="A6" s="441"/>
      <c r="B6" s="68" t="s">
        <v>171</v>
      </c>
      <c r="C6" s="75">
        <v>20.50561797752809</v>
      </c>
      <c r="D6" s="34">
        <v>16.930046354825116</v>
      </c>
      <c r="E6" s="24">
        <v>17.832388153749211</v>
      </c>
    </row>
    <row r="7" spans="1:5" s="22" customFormat="1" x14ac:dyDescent="0.2">
      <c r="A7" s="441"/>
      <c r="B7" s="68" t="s">
        <v>34</v>
      </c>
      <c r="C7" s="75">
        <v>27.434456928838951</v>
      </c>
      <c r="D7" s="34">
        <v>17.772861356932154</v>
      </c>
      <c r="E7" s="24">
        <v>20.211090107120352</v>
      </c>
    </row>
    <row r="8" spans="1:5" s="22" customFormat="1" x14ac:dyDescent="0.2">
      <c r="A8" s="441"/>
      <c r="B8" s="68" t="s">
        <v>35</v>
      </c>
      <c r="C8" s="75">
        <v>15.667915106117354</v>
      </c>
      <c r="D8" s="34">
        <v>7.0585756426464394</v>
      </c>
      <c r="E8" s="24">
        <v>9.2312539382482672</v>
      </c>
    </row>
    <row r="9" spans="1:5" s="22" customFormat="1" x14ac:dyDescent="0.2">
      <c r="A9" s="441"/>
      <c r="B9" s="68" t="s">
        <v>36</v>
      </c>
      <c r="C9" s="75">
        <v>9.2696629213483153</v>
      </c>
      <c r="D9" s="34">
        <v>2.6654024441635062</v>
      </c>
      <c r="E9" s="24">
        <v>4.3320730938878391</v>
      </c>
    </row>
    <row r="10" spans="1:5" s="22" customFormat="1" ht="13.5" thickBot="1" x14ac:dyDescent="0.25">
      <c r="A10" s="442"/>
      <c r="B10" s="73" t="s">
        <v>32</v>
      </c>
      <c r="C10" s="99">
        <v>100</v>
      </c>
      <c r="D10" s="100">
        <v>100</v>
      </c>
      <c r="E10" s="39">
        <v>100</v>
      </c>
    </row>
    <row r="11" spans="1:5" s="22" customFormat="1" x14ac:dyDescent="0.2">
      <c r="A11" s="127" t="s">
        <v>471</v>
      </c>
      <c r="B11" s="41"/>
      <c r="C11" s="41"/>
      <c r="D11" s="41"/>
      <c r="E11" s="41"/>
    </row>
    <row r="12" spans="1:5" s="22" customFormat="1" x14ac:dyDescent="0.2">
      <c r="A12" s="313" t="s">
        <v>343</v>
      </c>
      <c r="B12" s="277"/>
      <c r="C12" s="277"/>
      <c r="D12" s="277"/>
      <c r="E12" s="277"/>
    </row>
    <row r="13" spans="1:5" s="22" customFormat="1" x14ac:dyDescent="0.2">
      <c r="A13" s="40" t="s">
        <v>470</v>
      </c>
    </row>
    <row r="14" spans="1:5" s="22" customFormat="1" x14ac:dyDescent="0.2"/>
    <row r="15" spans="1:5" s="22" customFormat="1" x14ac:dyDescent="0.2"/>
    <row r="16" spans="1:5" s="22" customFormat="1" x14ac:dyDescent="0.2"/>
    <row r="17" s="22" customFormat="1" x14ac:dyDescent="0.2"/>
    <row r="18" s="22" customFormat="1" x14ac:dyDescent="0.2"/>
    <row r="19" s="22" customFormat="1" x14ac:dyDescent="0.2"/>
    <row r="20" s="22" customFormat="1" x14ac:dyDescent="0.2"/>
    <row r="21" s="22" customFormat="1" x14ac:dyDescent="0.2"/>
    <row r="22" s="22" customFormat="1" x14ac:dyDescent="0.2"/>
    <row r="23" s="22" customFormat="1" x14ac:dyDescent="0.2"/>
    <row r="24" s="22" customFormat="1" x14ac:dyDescent="0.2"/>
    <row r="25" s="22" customFormat="1" x14ac:dyDescent="0.2"/>
    <row r="26" s="22" customFormat="1" x14ac:dyDescent="0.2"/>
    <row r="27" s="22" customFormat="1" x14ac:dyDescent="0.2"/>
    <row r="28" s="22" customFormat="1" x14ac:dyDescent="0.2"/>
    <row r="29" s="22" customFormat="1" x14ac:dyDescent="0.2"/>
    <row r="30" s="22" customFormat="1" x14ac:dyDescent="0.2"/>
    <row r="31" s="22" customFormat="1" x14ac:dyDescent="0.2"/>
    <row r="32" s="22" customFormat="1" x14ac:dyDescent="0.2"/>
    <row r="33" s="22" customFormat="1" x14ac:dyDescent="0.2"/>
    <row r="34" s="22" customFormat="1" x14ac:dyDescent="0.2"/>
    <row r="35" s="22" customFormat="1" x14ac:dyDescent="0.2"/>
  </sheetData>
  <mergeCells count="1">
    <mergeCell ref="A5:A10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85" zoomScaleNormal="85" workbookViewId="0"/>
  </sheetViews>
  <sheetFormatPr baseColWidth="10" defaultColWidth="9" defaultRowHeight="12.75" x14ac:dyDescent="0.2"/>
  <cols>
    <col min="1" max="1" width="13.375" style="2" customWidth="1"/>
    <col min="2" max="2" width="19" style="2" customWidth="1"/>
    <col min="3" max="4" width="12.875" style="2" customWidth="1"/>
    <col min="5" max="5" width="13.5" style="2" bestFit="1" customWidth="1"/>
    <col min="6" max="16384" width="9" style="2"/>
  </cols>
  <sheetData>
    <row r="1" spans="1:8" s="18" customFormat="1" ht="15" x14ac:dyDescent="0.2">
      <c r="A1" s="17" t="s">
        <v>120</v>
      </c>
      <c r="C1" s="19"/>
      <c r="D1" s="20"/>
      <c r="E1" s="20"/>
    </row>
    <row r="2" spans="1:8" s="18" customFormat="1" ht="15" x14ac:dyDescent="0.2">
      <c r="C2" s="19"/>
      <c r="D2" s="20"/>
      <c r="E2" s="20"/>
    </row>
    <row r="3" spans="1:8" s="22" customFormat="1" x14ac:dyDescent="0.2">
      <c r="A3" s="445" t="s">
        <v>303</v>
      </c>
      <c r="B3" s="445"/>
      <c r="C3" s="445"/>
      <c r="D3" s="445"/>
      <c r="E3" s="445"/>
      <c r="F3" s="445"/>
      <c r="G3" s="445"/>
    </row>
    <row r="4" spans="1:8" s="22" customFormat="1" ht="13.5" thickBot="1" x14ac:dyDescent="0.25">
      <c r="A4" s="445"/>
      <c r="B4" s="445"/>
      <c r="C4" s="445"/>
      <c r="D4" s="445"/>
      <c r="E4" s="445"/>
      <c r="F4" s="445"/>
      <c r="G4" s="445"/>
    </row>
    <row r="5" spans="1:8" s="22" customFormat="1" ht="13.5" thickBot="1" x14ac:dyDescent="0.25">
      <c r="A5" s="112"/>
      <c r="B5" s="64" t="s">
        <v>199</v>
      </c>
      <c r="C5" s="317" t="s">
        <v>11</v>
      </c>
      <c r="D5" s="319" t="s">
        <v>41</v>
      </c>
      <c r="E5" s="318" t="s">
        <v>197</v>
      </c>
    </row>
    <row r="6" spans="1:8" s="22" customFormat="1" x14ac:dyDescent="0.2">
      <c r="A6" s="446" t="s">
        <v>33</v>
      </c>
      <c r="B6" s="67" t="s">
        <v>284</v>
      </c>
      <c r="C6" s="107">
        <v>21.410736579275905</v>
      </c>
      <c r="D6" s="320">
        <v>11.704593341761484</v>
      </c>
      <c r="E6" s="323">
        <v>14.15406427221172</v>
      </c>
    </row>
    <row r="7" spans="1:8" s="22" customFormat="1" x14ac:dyDescent="0.2">
      <c r="A7" s="447"/>
      <c r="B7" s="175" t="s">
        <v>302</v>
      </c>
      <c r="C7" s="109">
        <v>45.068664169787766</v>
      </c>
      <c r="D7" s="321">
        <v>54.077117572692792</v>
      </c>
      <c r="E7" s="324">
        <v>51.80371770636421</v>
      </c>
    </row>
    <row r="8" spans="1:8" s="22" customFormat="1" x14ac:dyDescent="0.2">
      <c r="A8" s="447"/>
      <c r="B8" s="68" t="s">
        <v>31</v>
      </c>
      <c r="C8" s="109">
        <v>33.520599250936328</v>
      </c>
      <c r="D8" s="321">
        <v>34.21828908554572</v>
      </c>
      <c r="E8" s="324">
        <v>34.04221802142407</v>
      </c>
    </row>
    <row r="9" spans="1:8" s="22" customFormat="1" ht="13.5" thickBot="1" x14ac:dyDescent="0.25">
      <c r="A9" s="448"/>
      <c r="B9" s="73" t="s">
        <v>32</v>
      </c>
      <c r="C9" s="124">
        <v>100</v>
      </c>
      <c r="D9" s="322">
        <v>100</v>
      </c>
      <c r="E9" s="325">
        <v>100</v>
      </c>
    </row>
    <row r="10" spans="1:8" s="22" customFormat="1" x14ac:dyDescent="0.2">
      <c r="A10" s="127" t="s">
        <v>471</v>
      </c>
      <c r="F10" s="41"/>
      <c r="G10" s="41"/>
      <c r="H10" s="41"/>
    </row>
    <row r="11" spans="1:8" s="22" customFormat="1" ht="14.25" customHeight="1" x14ac:dyDescent="0.2">
      <c r="A11" s="326" t="s">
        <v>343</v>
      </c>
      <c r="B11" s="279"/>
      <c r="C11" s="279"/>
      <c r="D11" s="279"/>
      <c r="E11" s="279"/>
      <c r="F11" s="247"/>
      <c r="G11" s="247"/>
      <c r="H11" s="41"/>
    </row>
    <row r="12" spans="1:8" s="22" customFormat="1" ht="14.25" x14ac:dyDescent="0.2">
      <c r="A12" s="443" t="s">
        <v>502</v>
      </c>
      <c r="B12" s="444"/>
      <c r="C12" s="444"/>
      <c r="D12" s="444"/>
      <c r="E12" s="444"/>
      <c r="F12" s="247"/>
      <c r="G12" s="247"/>
      <c r="H12" s="41"/>
    </row>
    <row r="13" spans="1:8" s="22" customFormat="1" x14ac:dyDescent="0.2">
      <c r="A13" s="41" t="s">
        <v>172</v>
      </c>
      <c r="B13" s="41"/>
      <c r="C13" s="41"/>
      <c r="D13" s="41"/>
      <c r="E13" s="41"/>
      <c r="F13" s="41"/>
      <c r="G13" s="41"/>
      <c r="H13" s="41"/>
    </row>
    <row r="14" spans="1:8" s="22" customFormat="1" x14ac:dyDescent="0.2">
      <c r="A14" s="41" t="s">
        <v>37</v>
      </c>
      <c r="B14" s="41"/>
      <c r="C14" s="41"/>
      <c r="D14" s="41"/>
      <c r="E14" s="41"/>
      <c r="F14" s="41"/>
      <c r="G14" s="41"/>
      <c r="H14" s="41"/>
    </row>
    <row r="15" spans="1:8" s="22" customFormat="1" x14ac:dyDescent="0.2">
      <c r="A15" s="41"/>
      <c r="B15" s="41"/>
      <c r="C15" s="41"/>
      <c r="D15" s="41"/>
      <c r="E15" s="41"/>
      <c r="F15" s="41"/>
      <c r="G15" s="41"/>
      <c r="H15" s="41"/>
    </row>
    <row r="16" spans="1:8" s="22" customFormat="1" x14ac:dyDescent="0.2">
      <c r="A16" s="41"/>
      <c r="B16" s="41"/>
      <c r="C16" s="41"/>
      <c r="D16" s="41"/>
      <c r="E16" s="41"/>
      <c r="F16" s="41"/>
      <c r="G16" s="41"/>
      <c r="H16" s="41"/>
    </row>
    <row r="17" spans="1:8" s="22" customFormat="1" x14ac:dyDescent="0.2">
      <c r="A17" s="41"/>
      <c r="B17" s="41"/>
      <c r="C17" s="41"/>
      <c r="D17" s="41"/>
      <c r="E17" s="41"/>
      <c r="F17" s="41"/>
      <c r="G17" s="41"/>
      <c r="H17" s="41"/>
    </row>
    <row r="18" spans="1:8" s="22" customFormat="1" x14ac:dyDescent="0.2">
      <c r="A18" s="41"/>
      <c r="B18" s="41"/>
      <c r="C18" s="41"/>
      <c r="D18" s="41"/>
      <c r="E18" s="41"/>
    </row>
    <row r="19" spans="1:8" s="22" customFormat="1" x14ac:dyDescent="0.2"/>
    <row r="20" spans="1:8" s="22" customFormat="1" x14ac:dyDescent="0.2"/>
    <row r="21" spans="1:8" s="22" customFormat="1" x14ac:dyDescent="0.2"/>
    <row r="22" spans="1:8" s="22" customFormat="1" x14ac:dyDescent="0.2"/>
    <row r="23" spans="1:8" s="22" customFormat="1" x14ac:dyDescent="0.2"/>
    <row r="24" spans="1:8" s="22" customFormat="1" x14ac:dyDescent="0.2"/>
    <row r="25" spans="1:8" s="22" customFormat="1" x14ac:dyDescent="0.2"/>
    <row r="26" spans="1:8" s="22" customFormat="1" x14ac:dyDescent="0.2"/>
    <row r="27" spans="1:8" s="22" customFormat="1" x14ac:dyDescent="0.2"/>
    <row r="28" spans="1:8" s="22" customFormat="1" x14ac:dyDescent="0.2"/>
    <row r="29" spans="1:8" s="22" customFormat="1" x14ac:dyDescent="0.2"/>
    <row r="30" spans="1:8" s="22" customFormat="1" x14ac:dyDescent="0.2"/>
    <row r="31" spans="1:8" s="22" customFormat="1" x14ac:dyDescent="0.2"/>
    <row r="32" spans="1:8" s="22" customFormat="1" x14ac:dyDescent="0.2"/>
    <row r="33" spans="1:5" s="22" customFormat="1" x14ac:dyDescent="0.2"/>
    <row r="34" spans="1:5" s="22" customFormat="1" x14ac:dyDescent="0.2"/>
    <row r="35" spans="1:5" s="22" customFormat="1" x14ac:dyDescent="0.2"/>
    <row r="36" spans="1:5" s="22" customFormat="1" x14ac:dyDescent="0.2"/>
    <row r="37" spans="1:5" x14ac:dyDescent="0.2">
      <c r="A37" s="22"/>
      <c r="B37" s="22"/>
      <c r="C37" s="22"/>
      <c r="D37" s="22"/>
      <c r="E37" s="22"/>
    </row>
  </sheetData>
  <mergeCells count="3">
    <mergeCell ref="A12:E12"/>
    <mergeCell ref="A3:G4"/>
    <mergeCell ref="A6:A9"/>
  </mergeCells>
  <hyperlinks>
    <hyperlink ref="A1" location="Sommaire!A1" display="Retour au sommaire"/>
  </hyperlinks>
  <pageMargins left="0.75" right="0.75" top="1" bottom="1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5" zoomScaleNormal="85" workbookViewId="0"/>
  </sheetViews>
  <sheetFormatPr baseColWidth="10" defaultColWidth="9" defaultRowHeight="12.75" x14ac:dyDescent="0.2"/>
  <cols>
    <col min="1" max="1" width="40.875" style="2" customWidth="1"/>
    <col min="2" max="3" width="14.625" style="12" customWidth="1"/>
    <col min="4" max="4" width="14.625" style="14" customWidth="1"/>
    <col min="5" max="5" width="14.875" style="14" customWidth="1"/>
    <col min="6" max="16384" width="9" style="2"/>
  </cols>
  <sheetData>
    <row r="1" spans="1:5" s="18" customFormat="1" ht="15" x14ac:dyDescent="0.2">
      <c r="A1" s="17" t="s">
        <v>120</v>
      </c>
      <c r="C1" s="19"/>
      <c r="D1" s="20"/>
      <c r="E1" s="20"/>
    </row>
    <row r="2" spans="1:5" s="18" customFormat="1" ht="15" x14ac:dyDescent="0.2">
      <c r="C2" s="19"/>
      <c r="D2" s="20"/>
      <c r="E2" s="20"/>
    </row>
    <row r="3" spans="1:5" s="22" customFormat="1" ht="13.5" thickBot="1" x14ac:dyDescent="0.25">
      <c r="A3" s="26" t="s">
        <v>304</v>
      </c>
      <c r="B3" s="21"/>
      <c r="C3" s="21"/>
      <c r="D3" s="23"/>
      <c r="E3" s="23"/>
    </row>
    <row r="4" spans="1:5" s="22" customFormat="1" ht="15" thickBot="1" x14ac:dyDescent="0.25">
      <c r="A4" s="26"/>
      <c r="B4" s="449" t="s">
        <v>189</v>
      </c>
      <c r="C4" s="450"/>
      <c r="D4" s="451"/>
    </row>
    <row r="5" spans="1:5" s="22" customFormat="1" ht="13.5" thickBot="1" x14ac:dyDescent="0.25">
      <c r="A5" s="64" t="s">
        <v>201</v>
      </c>
      <c r="B5" s="122" t="s">
        <v>11</v>
      </c>
      <c r="C5" s="123" t="s">
        <v>41</v>
      </c>
      <c r="D5" s="134" t="s">
        <v>197</v>
      </c>
    </row>
    <row r="6" spans="1:5" s="22" customFormat="1" x14ac:dyDescent="0.2">
      <c r="A6" s="59" t="s">
        <v>38</v>
      </c>
      <c r="B6" s="38">
        <v>26.131751482984701</v>
      </c>
      <c r="C6" s="38">
        <v>23.008849557522122</v>
      </c>
      <c r="D6" s="60">
        <v>23.796770382040172</v>
      </c>
    </row>
    <row r="7" spans="1:5" s="22" customFormat="1" x14ac:dyDescent="0.2">
      <c r="A7" s="3" t="s">
        <v>39</v>
      </c>
      <c r="B7" s="24">
        <v>44.427099594130503</v>
      </c>
      <c r="C7" s="24">
        <v>15.686894226717236</v>
      </c>
      <c r="D7" s="61">
        <v>22.938164631744783</v>
      </c>
    </row>
    <row r="8" spans="1:5" s="22" customFormat="1" x14ac:dyDescent="0.2">
      <c r="A8" s="3" t="s">
        <v>22</v>
      </c>
      <c r="B8" s="24">
        <v>14.205432407118327</v>
      </c>
      <c r="C8" s="24">
        <v>21.902654867256636</v>
      </c>
      <c r="D8" s="61">
        <v>19.960614415124066</v>
      </c>
    </row>
    <row r="9" spans="1:5" s="22" customFormat="1" x14ac:dyDescent="0.2">
      <c r="A9" s="3" t="s">
        <v>23</v>
      </c>
      <c r="B9" s="24">
        <v>4.7455510458944739</v>
      </c>
      <c r="C9" s="24">
        <v>4.0981879477454699</v>
      </c>
      <c r="D9" s="61">
        <v>4.2615202835762114</v>
      </c>
    </row>
    <row r="10" spans="1:5" s="22" customFormat="1" x14ac:dyDescent="0.2">
      <c r="A10" s="3" t="s">
        <v>200</v>
      </c>
      <c r="B10" s="24">
        <v>7.3056509522322823</v>
      </c>
      <c r="C10" s="24">
        <v>32.016434892541085</v>
      </c>
      <c r="D10" s="61">
        <v>25.781803859787317</v>
      </c>
    </row>
    <row r="11" spans="1:5" s="22" customFormat="1" x14ac:dyDescent="0.2">
      <c r="A11" s="3" t="s">
        <v>40</v>
      </c>
      <c r="B11" s="24">
        <v>3.1845145176397129</v>
      </c>
      <c r="C11" s="24">
        <v>3.2869785082174463</v>
      </c>
      <c r="D11" s="24">
        <v>3.2611264277274516</v>
      </c>
    </row>
    <row r="12" spans="1:5" s="22" customFormat="1" ht="13.5" thickBot="1" x14ac:dyDescent="0.25">
      <c r="A12" s="62" t="s">
        <v>32</v>
      </c>
      <c r="B12" s="77">
        <v>100</v>
      </c>
      <c r="C12" s="77">
        <v>100</v>
      </c>
      <c r="D12" s="139">
        <v>100</v>
      </c>
    </row>
    <row r="13" spans="1:5" s="22" customFormat="1" x14ac:dyDescent="0.2">
      <c r="A13" s="127" t="s">
        <v>471</v>
      </c>
      <c r="B13" s="21"/>
      <c r="C13" s="21"/>
      <c r="D13" s="23"/>
      <c r="E13" s="23"/>
    </row>
    <row r="14" spans="1:5" s="252" customFormat="1" ht="14.25" x14ac:dyDescent="0.2">
      <c r="A14" s="326" t="s">
        <v>343</v>
      </c>
      <c r="B14" s="279"/>
      <c r="C14" s="279"/>
      <c r="D14" s="279"/>
      <c r="E14" s="327"/>
    </row>
    <row r="15" spans="1:5" s="22" customFormat="1" x14ac:dyDescent="0.2">
      <c r="A15" s="40" t="s">
        <v>503</v>
      </c>
      <c r="B15" s="21"/>
      <c r="C15" s="21"/>
      <c r="D15" s="23"/>
      <c r="E15" s="23"/>
    </row>
    <row r="16" spans="1:5" s="22" customFormat="1" x14ac:dyDescent="0.2">
      <c r="B16" s="21"/>
      <c r="C16" s="21"/>
      <c r="D16" s="23"/>
      <c r="E16" s="23"/>
    </row>
    <row r="17" spans="2:5" s="22" customFormat="1" x14ac:dyDescent="0.2">
      <c r="B17" s="21"/>
      <c r="C17" s="21"/>
      <c r="D17" s="23"/>
      <c r="E17" s="23"/>
    </row>
    <row r="18" spans="2:5" s="22" customFormat="1" x14ac:dyDescent="0.2">
      <c r="B18" s="21"/>
      <c r="C18" s="21"/>
      <c r="D18" s="23"/>
      <c r="E18" s="23"/>
    </row>
    <row r="19" spans="2:5" s="22" customFormat="1" x14ac:dyDescent="0.2">
      <c r="B19" s="21"/>
      <c r="C19" s="21"/>
      <c r="D19" s="23"/>
      <c r="E19" s="23"/>
    </row>
    <row r="20" spans="2:5" s="22" customFormat="1" x14ac:dyDescent="0.2">
      <c r="B20" s="21"/>
      <c r="C20" s="21"/>
      <c r="D20" s="23"/>
      <c r="E20" s="23"/>
    </row>
    <row r="21" spans="2:5" s="22" customFormat="1" x14ac:dyDescent="0.2">
      <c r="B21" s="21"/>
      <c r="C21" s="21"/>
      <c r="D21" s="23"/>
      <c r="E21" s="23"/>
    </row>
    <row r="22" spans="2:5" s="22" customFormat="1" x14ac:dyDescent="0.2">
      <c r="B22" s="21"/>
      <c r="C22" s="21"/>
      <c r="D22" s="23"/>
      <c r="E22" s="23"/>
    </row>
    <row r="23" spans="2:5" s="22" customFormat="1" x14ac:dyDescent="0.2">
      <c r="B23" s="21"/>
      <c r="C23" s="21"/>
      <c r="D23" s="23"/>
      <c r="E23" s="23"/>
    </row>
    <row r="24" spans="2:5" s="22" customFormat="1" x14ac:dyDescent="0.2">
      <c r="B24" s="21"/>
      <c r="C24" s="21"/>
      <c r="D24" s="23"/>
      <c r="E24" s="23"/>
    </row>
    <row r="25" spans="2:5" s="22" customFormat="1" x14ac:dyDescent="0.2">
      <c r="B25" s="21"/>
      <c r="C25" s="21"/>
      <c r="D25" s="23"/>
      <c r="E25" s="23"/>
    </row>
    <row r="26" spans="2:5" s="22" customFormat="1" x14ac:dyDescent="0.2">
      <c r="B26" s="21"/>
      <c r="C26" s="21"/>
      <c r="D26" s="23"/>
      <c r="E26" s="23"/>
    </row>
    <row r="27" spans="2:5" s="22" customFormat="1" x14ac:dyDescent="0.2">
      <c r="B27" s="21"/>
      <c r="C27" s="21"/>
      <c r="D27" s="23"/>
      <c r="E27" s="23"/>
    </row>
  </sheetData>
  <mergeCells count="1">
    <mergeCell ref="B4:D4"/>
  </mergeCells>
  <hyperlinks>
    <hyperlink ref="A1" location="Sommaire!A1" display="Retour au sommaire"/>
  </hyperlink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41</vt:i4>
      </vt:variant>
      <vt:variant>
        <vt:lpstr>Plages nommées</vt:lpstr>
      </vt:variant>
      <vt:variant>
        <vt:i4>69</vt:i4>
      </vt:variant>
    </vt:vector>
  </HeadingPairs>
  <TitlesOfParts>
    <vt:vector size="110" baseType="lpstr">
      <vt:lpstr>Sommaire</vt:lpstr>
      <vt:lpstr>I1_1</vt:lpstr>
      <vt:lpstr>I1_2</vt:lpstr>
      <vt:lpstr>I1_3_DEP</vt:lpstr>
      <vt:lpstr>I1_3_REG</vt:lpstr>
      <vt:lpstr>I1_4</vt:lpstr>
      <vt:lpstr>I1_5</vt:lpstr>
      <vt:lpstr>I1_6</vt:lpstr>
      <vt:lpstr>I1_7</vt:lpstr>
      <vt:lpstr>I1_8</vt:lpstr>
      <vt:lpstr>I1_9</vt:lpstr>
      <vt:lpstr>I1_11</vt:lpstr>
      <vt:lpstr>I1_12</vt:lpstr>
      <vt:lpstr>I2_1</vt:lpstr>
      <vt:lpstr>I2_2</vt:lpstr>
      <vt:lpstr>I2_3</vt:lpstr>
      <vt:lpstr>I2_4</vt:lpstr>
      <vt:lpstr>I3_1</vt:lpstr>
      <vt:lpstr>I3_2</vt:lpstr>
      <vt:lpstr>I3_2b</vt:lpstr>
      <vt:lpstr>I4_1</vt:lpstr>
      <vt:lpstr>I4_2</vt:lpstr>
      <vt:lpstr>I4_3</vt:lpstr>
      <vt:lpstr>I4_4</vt:lpstr>
      <vt:lpstr>I4_5</vt:lpstr>
      <vt:lpstr>I4_6</vt:lpstr>
      <vt:lpstr>I4_7</vt:lpstr>
      <vt:lpstr>I4_8</vt:lpstr>
      <vt:lpstr>I4_9</vt:lpstr>
      <vt:lpstr>I4_10</vt:lpstr>
      <vt:lpstr>I4_11</vt:lpstr>
      <vt:lpstr>I4_12</vt:lpstr>
      <vt:lpstr>I4_13</vt:lpstr>
      <vt:lpstr>I4_14_1</vt:lpstr>
      <vt:lpstr>I4_14_2</vt:lpstr>
      <vt:lpstr>I4_16</vt:lpstr>
      <vt:lpstr>I5_1</vt:lpstr>
      <vt:lpstr>I5_2</vt:lpstr>
      <vt:lpstr>I5_3</vt:lpstr>
      <vt:lpstr>I5_4</vt:lpstr>
      <vt:lpstr>I6_1</vt:lpstr>
      <vt:lpstr>INDICI1_11</vt:lpstr>
      <vt:lpstr>INDICI1_12</vt:lpstr>
      <vt:lpstr>INDICI1_2</vt:lpstr>
      <vt:lpstr>INDICI1_3_DEPARTEMENT</vt:lpstr>
      <vt:lpstr>INDICI1_3_REGION</vt:lpstr>
      <vt:lpstr>INDICI1_4</vt:lpstr>
      <vt:lpstr>INDICI1_5</vt:lpstr>
      <vt:lpstr>INDICI1_6</vt:lpstr>
      <vt:lpstr>INDICI1_7</vt:lpstr>
      <vt:lpstr>INDICI1_8</vt:lpstr>
      <vt:lpstr>INDICI1_9</vt:lpstr>
      <vt:lpstr>INDICI2_1</vt:lpstr>
      <vt:lpstr>INDICI2_2</vt:lpstr>
      <vt:lpstr>INDICI2_3</vt:lpstr>
      <vt:lpstr>INDICI4_11</vt:lpstr>
      <vt:lpstr>INDICI4_12</vt:lpstr>
      <vt:lpstr>INDICI4_14_1</vt:lpstr>
      <vt:lpstr>INDICI4_16</vt:lpstr>
      <vt:lpstr>INDICI4_2</vt:lpstr>
      <vt:lpstr>INDICI4_3</vt:lpstr>
      <vt:lpstr>INDICI4_4</vt:lpstr>
      <vt:lpstr>INDICI4_5</vt:lpstr>
      <vt:lpstr>INDICI4_6</vt:lpstr>
      <vt:lpstr>INDICI4_7</vt:lpstr>
      <vt:lpstr>INDICI4_8</vt:lpstr>
      <vt:lpstr>INDICI4_9</vt:lpstr>
      <vt:lpstr>INDICI5_1</vt:lpstr>
      <vt:lpstr>INDICI5_2</vt:lpstr>
      <vt:lpstr>INDICI5_3</vt:lpstr>
      <vt:lpstr>INDICI5_4</vt:lpstr>
      <vt:lpstr>I1_11!Zone_d_impression</vt:lpstr>
      <vt:lpstr>I1_12!Zone_d_impression</vt:lpstr>
      <vt:lpstr>I1_2!Zone_d_impression</vt:lpstr>
      <vt:lpstr>I1_3_DEP!Zone_d_impression</vt:lpstr>
      <vt:lpstr>I1_3_REG!Zone_d_impression</vt:lpstr>
      <vt:lpstr>I1_4!Zone_d_impression</vt:lpstr>
      <vt:lpstr>I1_5!Zone_d_impression</vt:lpstr>
      <vt:lpstr>I1_6!Zone_d_impression</vt:lpstr>
      <vt:lpstr>I1_7!Zone_d_impression</vt:lpstr>
      <vt:lpstr>I1_8!Zone_d_impression</vt:lpstr>
      <vt:lpstr>I1_9!Zone_d_impression</vt:lpstr>
      <vt:lpstr>I2_1!Zone_d_impression</vt:lpstr>
      <vt:lpstr>I2_2!Zone_d_impression</vt:lpstr>
      <vt:lpstr>I2_3!Zone_d_impression</vt:lpstr>
      <vt:lpstr>I2_4!Zone_d_impression</vt:lpstr>
      <vt:lpstr>I3_1!Zone_d_impression</vt:lpstr>
      <vt:lpstr>I3_2!Zone_d_impression</vt:lpstr>
      <vt:lpstr>I4_1!Zone_d_impression</vt:lpstr>
      <vt:lpstr>I4_10!Zone_d_impression</vt:lpstr>
      <vt:lpstr>I4_11!Zone_d_impression</vt:lpstr>
      <vt:lpstr>I4_12!Zone_d_impression</vt:lpstr>
      <vt:lpstr>I4_13!Zone_d_impression</vt:lpstr>
      <vt:lpstr>I4_14_1!Zone_d_impression</vt:lpstr>
      <vt:lpstr>I4_14_2!Zone_d_impression</vt:lpstr>
      <vt:lpstr>I4_16!Zone_d_impression</vt:lpstr>
      <vt:lpstr>I4_2!Zone_d_impression</vt:lpstr>
      <vt:lpstr>I4_3!Zone_d_impression</vt:lpstr>
      <vt:lpstr>I4_4!Zone_d_impression</vt:lpstr>
      <vt:lpstr>I4_5!Zone_d_impression</vt:lpstr>
      <vt:lpstr>I4_6!Zone_d_impression</vt:lpstr>
      <vt:lpstr>I4_7!Zone_d_impression</vt:lpstr>
      <vt:lpstr>I4_8!Zone_d_impression</vt:lpstr>
      <vt:lpstr>I4_9!Zone_d_impression</vt:lpstr>
      <vt:lpstr>I5_1!Zone_d_impression</vt:lpstr>
      <vt:lpstr>I5_2!Zone_d_impression</vt:lpstr>
      <vt:lpstr>I5_3!Zone_d_impression</vt:lpstr>
      <vt:lpstr>I5_4!Zone_d_impression</vt:lpstr>
      <vt:lpstr>I6_1!Zone_d_impression</vt:lpstr>
      <vt:lpstr>Sommaire!Zone_d_impression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INJEP</dc:creator>
  <cp:lastModifiedBy>Administration centrale</cp:lastModifiedBy>
  <cp:lastPrinted>2022-04-13T15:32:08Z</cp:lastPrinted>
  <dcterms:created xsi:type="dcterms:W3CDTF">2011-02-11T15:45:55Z</dcterms:created>
  <dcterms:modified xsi:type="dcterms:W3CDTF">2023-09-20T12:13:12Z</dcterms:modified>
</cp:coreProperties>
</file>