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550"/>
  </bookViews>
  <sheets>
    <sheet name="Sommaire" sheetId="1" r:id="rId1"/>
    <sheet name="1.1" sheetId="12" r:id="rId2"/>
    <sheet name="1.2" sheetId="13" r:id="rId3"/>
    <sheet name="1.3" sheetId="14" r:id="rId4"/>
    <sheet name="1.4" sheetId="20" r:id="rId5"/>
    <sheet name="1.5" sheetId="21" r:id="rId6"/>
    <sheet name="1.6" sheetId="17" r:id="rId7"/>
    <sheet name="1.7" sheetId="18" r:id="rId8"/>
    <sheet name="1.8" sheetId="19" r:id="rId9"/>
  </sheets>
  <definedNames>
    <definedName name="_xlnm.Print_Area" localSheetId="1">'1.1'!$A$3:$C$3</definedName>
    <definedName name="_xlnm.Print_Area" localSheetId="2">'1.2'!$A$3:$C$3</definedName>
    <definedName name="_xlnm.Print_Area" localSheetId="3">'1.3'!$A$121:$H$232</definedName>
    <definedName name="_xlnm.Print_Area" localSheetId="4">'1.4'!$A$3:$G$16</definedName>
    <definedName name="_xlnm.Print_Area" localSheetId="6">'1.6'!$A$3:$C$13</definedName>
    <definedName name="_xlnm.Print_Area" localSheetId="7">'1.7'!$A$3:$D$12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4" l="1"/>
  <c r="B23" i="13" l="1"/>
  <c r="B24" i="13" s="1"/>
  <c r="F6" i="14" l="1"/>
  <c r="C11" i="20" l="1"/>
  <c r="B11" i="20"/>
  <c r="F10" i="20"/>
  <c r="D10" i="20"/>
  <c r="E10" i="20" s="1"/>
  <c r="G10" i="20" s="1"/>
  <c r="D9" i="20"/>
  <c r="E9" i="20" s="1"/>
  <c r="D8" i="20"/>
  <c r="F8" i="20" s="1"/>
  <c r="D7" i="20"/>
  <c r="D11" i="20" s="1"/>
  <c r="E11" i="20" s="1"/>
  <c r="F11" i="20" l="1"/>
  <c r="G11" i="20" s="1"/>
  <c r="F9" i="20"/>
  <c r="G9" i="20" s="1"/>
  <c r="E7" i="20"/>
  <c r="F7" i="20"/>
  <c r="E8" i="20"/>
  <c r="G8" i="20" s="1"/>
  <c r="G7" i="20" l="1"/>
  <c r="B8" i="18" l="1"/>
  <c r="C8" i="17"/>
  <c r="B8" i="17"/>
  <c r="F109" i="14" l="1"/>
  <c r="H109" i="14" s="1"/>
  <c r="F108" i="14"/>
  <c r="H108" i="14" s="1"/>
  <c r="F107" i="14"/>
  <c r="H107" i="14" s="1"/>
  <c r="F106" i="14"/>
  <c r="H106" i="14" s="1"/>
  <c r="F105" i="14"/>
  <c r="H105" i="14" s="1"/>
  <c r="F104" i="14"/>
  <c r="H104" i="14" s="1"/>
  <c r="F103" i="14"/>
  <c r="H103" i="14" s="1"/>
  <c r="F102" i="14"/>
  <c r="H102" i="14" s="1"/>
  <c r="F101" i="14"/>
  <c r="H101" i="14" s="1"/>
  <c r="F100" i="14"/>
  <c r="H100" i="14" s="1"/>
  <c r="F99" i="14"/>
  <c r="H99" i="14" s="1"/>
  <c r="F98" i="14"/>
  <c r="H98" i="14" s="1"/>
  <c r="F97" i="14"/>
  <c r="H97" i="14" s="1"/>
  <c r="F96" i="14"/>
  <c r="H96" i="14" s="1"/>
  <c r="F95" i="14"/>
  <c r="H95" i="14" s="1"/>
  <c r="F94" i="14"/>
  <c r="H94" i="14" s="1"/>
  <c r="F93" i="14"/>
  <c r="H93" i="14" s="1"/>
  <c r="F92" i="14"/>
  <c r="H92" i="14" s="1"/>
  <c r="F91" i="14"/>
  <c r="H91" i="14" s="1"/>
  <c r="F90" i="14"/>
  <c r="H90" i="14" s="1"/>
  <c r="F89" i="14"/>
  <c r="H89" i="14" s="1"/>
  <c r="F88" i="14"/>
  <c r="H88" i="14" s="1"/>
  <c r="F87" i="14"/>
  <c r="H87" i="14" s="1"/>
  <c r="F86" i="14"/>
  <c r="H86" i="14" s="1"/>
  <c r="F85" i="14"/>
  <c r="H85" i="14" s="1"/>
  <c r="F84" i="14"/>
  <c r="H84" i="14" s="1"/>
  <c r="F83" i="14"/>
  <c r="H83" i="14" s="1"/>
  <c r="F82" i="14"/>
  <c r="H82" i="14" s="1"/>
  <c r="F81" i="14"/>
  <c r="H81" i="14" s="1"/>
  <c r="F80" i="14"/>
  <c r="H80" i="14" s="1"/>
  <c r="F79" i="14"/>
  <c r="H79" i="14" s="1"/>
  <c r="F78" i="14"/>
  <c r="H78" i="14" s="1"/>
  <c r="F77" i="14"/>
  <c r="H77" i="14" s="1"/>
  <c r="F76" i="14"/>
  <c r="H76" i="14" s="1"/>
  <c r="F75" i="14"/>
  <c r="H75" i="14" s="1"/>
  <c r="F74" i="14"/>
  <c r="H74" i="14" s="1"/>
  <c r="F73" i="14"/>
  <c r="H73" i="14" s="1"/>
  <c r="F72" i="14"/>
  <c r="H72" i="14" s="1"/>
  <c r="F71" i="14"/>
  <c r="H71" i="14" s="1"/>
  <c r="F70" i="14"/>
  <c r="H70" i="14" s="1"/>
  <c r="F69" i="14"/>
  <c r="H69" i="14" s="1"/>
  <c r="F68" i="14"/>
  <c r="H68" i="14" s="1"/>
  <c r="F67" i="14"/>
  <c r="H67" i="14" s="1"/>
  <c r="F66" i="14"/>
  <c r="H66" i="14" s="1"/>
  <c r="F65" i="14"/>
  <c r="H65" i="14" s="1"/>
  <c r="F64" i="14"/>
  <c r="H64" i="14" s="1"/>
  <c r="F63" i="14"/>
  <c r="H63" i="14" s="1"/>
  <c r="F62" i="14"/>
  <c r="H62" i="14" s="1"/>
  <c r="F61" i="14"/>
  <c r="H61" i="14" s="1"/>
  <c r="F60" i="14"/>
  <c r="H60" i="14" s="1"/>
  <c r="F59" i="14"/>
  <c r="H59" i="14" s="1"/>
  <c r="F58" i="14"/>
  <c r="H58" i="14" s="1"/>
  <c r="F57" i="14"/>
  <c r="H57" i="14" s="1"/>
  <c r="F56" i="14"/>
  <c r="H56" i="14" s="1"/>
  <c r="F55" i="14"/>
  <c r="H55" i="14" s="1"/>
  <c r="F54" i="14"/>
  <c r="H54" i="14" s="1"/>
  <c r="F53" i="14"/>
  <c r="H53" i="14" s="1"/>
  <c r="F52" i="14"/>
  <c r="H52" i="14" s="1"/>
  <c r="F51" i="14"/>
  <c r="H51" i="14" s="1"/>
  <c r="F50" i="14"/>
  <c r="H50" i="14" s="1"/>
  <c r="F49" i="14"/>
  <c r="H49" i="14" s="1"/>
  <c r="F48" i="14"/>
  <c r="H48" i="14" s="1"/>
  <c r="F47" i="14"/>
  <c r="H47" i="14" s="1"/>
  <c r="F46" i="14"/>
  <c r="H46" i="14" s="1"/>
  <c r="F45" i="14"/>
  <c r="H45" i="14" s="1"/>
  <c r="F44" i="14"/>
  <c r="H44" i="14" s="1"/>
  <c r="F43" i="14"/>
  <c r="H43" i="14" s="1"/>
  <c r="F42" i="14"/>
  <c r="H42" i="14" s="1"/>
  <c r="F41" i="14"/>
  <c r="H41" i="14" s="1"/>
  <c r="F40" i="14"/>
  <c r="H40" i="14" s="1"/>
  <c r="F39" i="14"/>
  <c r="H39" i="14" s="1"/>
  <c r="F38" i="14"/>
  <c r="H38" i="14" s="1"/>
  <c r="F37" i="14"/>
  <c r="H37" i="14" s="1"/>
  <c r="F36" i="14"/>
  <c r="H36" i="14" s="1"/>
  <c r="F35" i="14"/>
  <c r="H35" i="14" s="1"/>
  <c r="F34" i="14"/>
  <c r="H34" i="14" s="1"/>
  <c r="F33" i="14"/>
  <c r="H33" i="14" s="1"/>
  <c r="F32" i="14"/>
  <c r="H32" i="14" s="1"/>
  <c r="F31" i="14"/>
  <c r="H31" i="14" s="1"/>
  <c r="F30" i="14"/>
  <c r="H30" i="14" s="1"/>
  <c r="F29" i="14"/>
  <c r="H29" i="14" s="1"/>
  <c r="F28" i="14"/>
  <c r="H28" i="14" s="1"/>
  <c r="F27" i="14"/>
  <c r="H27" i="14" s="1"/>
  <c r="F26" i="14"/>
  <c r="H26" i="14" s="1"/>
  <c r="F25" i="14"/>
  <c r="H25" i="14" s="1"/>
  <c r="F24" i="14"/>
  <c r="H24" i="14" s="1"/>
  <c r="F23" i="14"/>
  <c r="H23" i="14" s="1"/>
  <c r="F22" i="14"/>
  <c r="H22" i="14" s="1"/>
  <c r="F21" i="14"/>
  <c r="H21" i="14" s="1"/>
  <c r="F20" i="14"/>
  <c r="H20" i="14" s="1"/>
  <c r="F19" i="14"/>
  <c r="H19" i="14" s="1"/>
  <c r="F18" i="14"/>
  <c r="H18" i="14" s="1"/>
  <c r="F17" i="14"/>
  <c r="H17" i="14" s="1"/>
  <c r="F16" i="14"/>
  <c r="H16" i="14" s="1"/>
  <c r="F15" i="14"/>
  <c r="H15" i="14" s="1"/>
  <c r="F14" i="14"/>
  <c r="H14" i="14" s="1"/>
  <c r="F13" i="14"/>
  <c r="H13" i="14" s="1"/>
  <c r="F12" i="14"/>
  <c r="H12" i="14" s="1"/>
  <c r="F11" i="14"/>
  <c r="H11" i="14" s="1"/>
  <c r="F10" i="14"/>
  <c r="H10" i="14" s="1"/>
  <c r="F9" i="14"/>
  <c r="H9" i="14" s="1"/>
  <c r="F8" i="14"/>
  <c r="H8" i="14" s="1"/>
  <c r="F7" i="14"/>
  <c r="H7" i="14" s="1"/>
  <c r="B9" i="12" l="1"/>
  <c r="C9" i="12"/>
  <c r="D9" i="12"/>
</calcChain>
</file>

<file path=xl/sharedStrings.xml><?xml version="1.0" encoding="utf-8"?>
<sst xmlns="http://schemas.openxmlformats.org/spreadsheetml/2006/main" count="352" uniqueCount="314">
  <si>
    <t>NUMERO DE L'INDICATEUR</t>
  </si>
  <si>
    <t>INTITULE DE L'INDICATEUR</t>
  </si>
  <si>
    <t>Thème 1 : Démographie</t>
  </si>
  <si>
    <t>1.1</t>
  </si>
  <si>
    <t>INSEE</t>
  </si>
  <si>
    <t>1.2</t>
  </si>
  <si>
    <t>1.3</t>
  </si>
  <si>
    <t>1.4</t>
  </si>
  <si>
    <t>Couple</t>
  </si>
  <si>
    <t>1.5</t>
  </si>
  <si>
    <t>1.6</t>
  </si>
  <si>
    <t>1.7</t>
  </si>
  <si>
    <t>1.8</t>
  </si>
  <si>
    <t>Âge au premier enfant</t>
  </si>
  <si>
    <t>Retour au sommaire</t>
  </si>
  <si>
    <t>Groupe d'âges</t>
  </si>
  <si>
    <t>Femmes</t>
  </si>
  <si>
    <t>Hommes</t>
  </si>
  <si>
    <t>Ensemble</t>
  </si>
  <si>
    <t>15-19 ans</t>
  </si>
  <si>
    <t>20-24 ans</t>
  </si>
  <si>
    <t>25-29 ans</t>
  </si>
  <si>
    <t>Départements</t>
  </si>
  <si>
    <t>15 à 19 ans</t>
  </si>
  <si>
    <t>20 à 24 ans</t>
  </si>
  <si>
    <t>25 à 29 ans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</si>
  <si>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</si>
  <si>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</si>
  <si>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</si>
  <si>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</si>
  <si>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</si>
  <si>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</si>
  <si>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</si>
  <si>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</si>
  <si>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</si>
  <si>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</si>
  <si>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</si>
  <si>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</si>
  <si>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</si>
  <si>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</si>
  <si>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</si>
  <si>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</si>
  <si>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</si>
  <si>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</si>
  <si>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</si>
  <si>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</si>
  <si>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</si>
  <si>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</si>
  <si>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</si>
  <si>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</si>
  <si>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</si>
  <si>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</si>
  <si>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</si>
  <si>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</si>
  <si>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</si>
  <si>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</si>
  <si>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</si>
  <si>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</si>
  <si>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</si>
  <si>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</si>
  <si>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</si>
  <si>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</si>
  <si>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</si>
  <si>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</si>
  <si>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</si>
  <si>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</si>
  <si>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</si>
  <si>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</si>
  <si>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</si>
  <si>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Côte-d'Or</t>
  </si>
  <si>
    <t>22</t>
  </si>
  <si>
    <t>Côtes-d'Armor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</si>
  <si>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</si>
  <si>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</si>
  <si>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</si>
  <si>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</si>
  <si>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</si>
  <si>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</si>
  <si>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</si>
  <si>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</si>
  <si>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</si>
  <si>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</si>
  <si>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</si>
  <si>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</si>
  <si>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</si>
  <si>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</si>
  <si>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</si>
  <si>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</si>
  <si>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</si>
  <si>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</si>
  <si>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</si>
  <si>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</si>
  <si>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</si>
  <si>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</si>
  <si>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</si>
  <si>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</si>
  <si>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</si>
  <si>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</si>
  <si>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</si>
  <si>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</si>
  <si>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</si>
  <si>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</si>
  <si>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</si>
  <si>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</si>
  <si>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</si>
  <si>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</si>
  <si>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</si>
  <si>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</si>
  <si>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</si>
  <si>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</si>
  <si>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</si>
  <si>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</si>
  <si>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</si>
  <si>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</si>
  <si>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</si>
  <si>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</si>
  <si>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</si>
  <si>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</si>
  <si>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</si>
  <si>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</si>
  <si>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</si>
  <si>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</si>
  <si>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</si>
  <si>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</si>
  <si>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</si>
  <si>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</si>
  <si>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</si>
  <si>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</si>
  <si>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</si>
  <si>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>Marne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</si>
  <si>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</si>
  <si>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</si>
  <si>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</si>
  <si>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</si>
  <si>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</si>
  <si>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</si>
  <si>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</si>
  <si>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</si>
  <si>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</si>
  <si>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</si>
  <si>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</si>
  <si>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</si>
  <si>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</si>
  <si>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</si>
  <si>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</si>
  <si>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</si>
  <si>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</si>
  <si>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</si>
  <si>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</si>
  <si>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</si>
  <si>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</si>
  <si>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</si>
  <si>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</si>
  <si>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</si>
  <si>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</si>
  <si>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</si>
  <si>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</si>
  <si>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</si>
  <si>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</si>
  <si>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</si>
  <si>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</si>
  <si>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</si>
  <si>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</si>
  <si>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</si>
  <si>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</si>
  <si>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</si>
  <si>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</si>
  <si>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</si>
  <si>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</si>
  <si>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</si>
  <si>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</si>
  <si>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</si>
  <si>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</si>
  <si>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</si>
  <si>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</si>
  <si>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</si>
  <si>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</si>
  <si>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</si>
  <si>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</si>
  <si>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</si>
  <si>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</si>
  <si>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</si>
  <si>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</si>
  <si>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</si>
  <si>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</si>
  <si>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</si>
  <si>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</si>
  <si>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</si>
  <si>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</si>
  <si>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</si>
  <si>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</si>
  <si>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</si>
  <si>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</si>
  <si>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</si>
  <si>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</si>
  <si>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</si>
  <si>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</si>
  <si>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</si>
  <si>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</si>
  <si>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</si>
  <si>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</si>
  <si>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</si>
  <si>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</si>
  <si>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</si>
  <si>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</si>
  <si>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</si>
  <si>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</si>
  <si>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</si>
  <si>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</si>
  <si>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</si>
  <si>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</si>
  <si>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Hauts-de-Seine</t>
  </si>
  <si>
    <t>93</t>
  </si>
  <si>
    <t>Seine-Saint-Denis</t>
  </si>
  <si>
    <t>94</t>
  </si>
  <si>
    <t>Val-de-Marne</t>
  </si>
  <si>
    <t>95</t>
  </si>
  <si>
    <t>Val-d'Oise</t>
  </si>
  <si>
    <t xml:space="preserve">France métropolitaine </t>
  </si>
  <si>
    <t xml:space="preserve">Guadeloupe </t>
  </si>
  <si>
    <t xml:space="preserve">Martinique </t>
  </si>
  <si>
    <t>Guyane</t>
  </si>
  <si>
    <t>La Réunion</t>
  </si>
  <si>
    <t>Mayotte</t>
  </si>
  <si>
    <t>DOM</t>
  </si>
  <si>
    <t>France métropolitaine et DOM</t>
  </si>
  <si>
    <t>Effectif (en nombre)</t>
  </si>
  <si>
    <t>Part dans la population totale (en %)</t>
  </si>
  <si>
    <t>Rural</t>
  </si>
  <si>
    <t>Urbain</t>
  </si>
  <si>
    <t>15-17 ans</t>
  </si>
  <si>
    <t>18-19 ans</t>
  </si>
  <si>
    <t>Ensemble 15-29 ans</t>
  </si>
  <si>
    <t>En %</t>
  </si>
  <si>
    <t>Pas en couple</t>
  </si>
  <si>
    <t>18-24 ans</t>
  </si>
  <si>
    <t>25-34 ans</t>
  </si>
  <si>
    <t>Âge moyen à l'accouchement (en années)</t>
  </si>
  <si>
    <t>Ensemble (15-29 ans)</t>
  </si>
  <si>
    <t>Part des 15-29 ans dans la population</t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</si>
  <si>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 xml:space="preserve"> : Scénario central.</t>
    </r>
  </si>
  <si>
    <t>Total (0 à 105 ans et +)</t>
  </si>
  <si>
    <t>Total (0 à 95 ans et +)</t>
  </si>
  <si>
    <t>Projection de population au 1er janvier 2050 pour les 15-29 ans</t>
  </si>
  <si>
    <t>EUROSTAT</t>
  </si>
  <si>
    <t>Dixième de niveau de vie</t>
  </si>
  <si>
    <t>Après révision</t>
  </si>
  <si>
    <t>Avant révision</t>
  </si>
  <si>
    <t>Niveau de vie moyen
(en euros par mois)</t>
  </si>
  <si>
    <r>
      <t>1</t>
    </r>
    <r>
      <rPr>
        <vertAlign val="superscript"/>
        <sz val="10"/>
        <rFont val="Arial"/>
        <family val="2"/>
      </rPr>
      <t>er</t>
    </r>
  </si>
  <si>
    <r>
      <t>2</t>
    </r>
    <r>
      <rPr>
        <vertAlign val="superscript"/>
        <sz val="10"/>
        <rFont val="Arial"/>
        <family val="2"/>
      </rPr>
      <t>e</t>
    </r>
  </si>
  <si>
    <r>
      <t>3</t>
    </r>
    <r>
      <rPr>
        <vertAlign val="superscript"/>
        <sz val="10"/>
        <rFont val="Arial"/>
        <family val="2"/>
      </rPr>
      <t>e</t>
    </r>
  </si>
  <si>
    <r>
      <t>4</t>
    </r>
    <r>
      <rPr>
        <vertAlign val="superscript"/>
        <sz val="10"/>
        <rFont val="Arial"/>
        <family val="2"/>
      </rPr>
      <t>e</t>
    </r>
  </si>
  <si>
    <r>
      <t>5</t>
    </r>
    <r>
      <rPr>
        <vertAlign val="superscript"/>
        <sz val="10"/>
        <rFont val="Arial"/>
        <family val="2"/>
      </rPr>
      <t>e</t>
    </r>
  </si>
  <si>
    <r>
      <t>6</t>
    </r>
    <r>
      <rPr>
        <vertAlign val="superscript"/>
        <sz val="10"/>
        <rFont val="Arial"/>
        <family val="2"/>
      </rPr>
      <t>e</t>
    </r>
  </si>
  <si>
    <r>
      <t>7</t>
    </r>
    <r>
      <rPr>
        <vertAlign val="superscript"/>
        <sz val="10"/>
        <rFont val="Arial"/>
        <family val="2"/>
      </rPr>
      <t>e</t>
    </r>
  </si>
  <si>
    <r>
      <t>8</t>
    </r>
    <r>
      <rPr>
        <vertAlign val="superscript"/>
        <sz val="10"/>
        <rFont val="Arial"/>
        <family val="2"/>
      </rPr>
      <t>e</t>
    </r>
  </si>
  <si>
    <r>
      <t>9</t>
    </r>
    <r>
      <rPr>
        <vertAlign val="superscript"/>
        <sz val="10"/>
        <rFont val="Arial"/>
        <family val="2"/>
      </rPr>
      <t>e</t>
    </r>
  </si>
  <si>
    <r>
      <t>10</t>
    </r>
    <r>
      <rPr>
        <vertAlign val="superscript"/>
        <sz val="10"/>
        <rFont val="Arial"/>
        <family val="2"/>
      </rPr>
      <t>e</t>
    </r>
  </si>
  <si>
    <r>
      <t>1</t>
    </r>
    <r>
      <rPr>
        <b/>
        <vertAlign val="superscript"/>
        <sz val="10"/>
        <color rgb="FF000000"/>
        <rFont val="Arial"/>
        <family val="2"/>
      </rPr>
      <t>er</t>
    </r>
    <r>
      <rPr>
        <sz val="10"/>
        <color theme="1"/>
        <rFont val="Arial"/>
        <family val="2"/>
      </rPr>
      <t xml:space="preserve"> enfant</t>
    </r>
  </si>
  <si>
    <r>
      <t>2</t>
    </r>
    <r>
      <rPr>
        <b/>
        <vertAlign val="superscript"/>
        <sz val="10"/>
        <color rgb="FF000000"/>
        <rFont val="Arial"/>
        <family val="2"/>
      </rPr>
      <t>e</t>
    </r>
    <r>
      <rPr>
        <sz val="10"/>
        <color theme="1"/>
        <rFont val="Arial"/>
        <family val="2"/>
      </rPr>
      <t xml:space="preserve"> enfant</t>
    </r>
  </si>
  <si>
    <r>
      <t>3</t>
    </r>
    <r>
      <rPr>
        <b/>
        <vertAlign val="superscript"/>
        <sz val="10"/>
        <color rgb="FF000000"/>
        <rFont val="Arial"/>
        <family val="2"/>
      </rPr>
      <t>e</t>
    </r>
    <r>
      <rPr>
        <sz val="10"/>
        <color theme="1"/>
        <rFont val="Arial"/>
        <family val="2"/>
      </rPr>
      <t xml:space="preserve"> enfant</t>
    </r>
  </si>
  <si>
    <t xml:space="preserve">Âge moyen à l’accouchement selon le niveau de vie et le rang de naissance </t>
  </si>
  <si>
    <t>Structure par âge</t>
  </si>
  <si>
    <t>CHIFFRES CLÉS JEUNESSE 2025</t>
  </si>
  <si>
    <t>Population des 15-29 ans au 1er janvier 2025</t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</si>
  <si>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entière.</t>
    </r>
  </si>
  <si>
    <r>
      <rPr>
        <b/>
        <sz val="10"/>
        <color theme="1"/>
        <rFont val="Arial"/>
        <family val="2"/>
      </rPr>
      <t xml:space="preserve">Source </t>
    </r>
    <r>
      <rPr>
        <sz val="10"/>
        <color theme="1"/>
        <rFont val="Arial"/>
        <family val="2"/>
      </rPr>
      <t>: INSEE, estimations de population jusqu'en 2021 et projections de population 2021-2070 à partir de 2022.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</si>
  <si>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 xml:space="preserve"> : INSEE, estimations de population (résultats précoces arrêtés fin 2024).</t>
    </r>
  </si>
  <si>
    <t>Répartition des 15-29 ans selon le type de milieu de résidence en 2021</t>
  </si>
  <si>
    <t>En couple cohabitant*</t>
  </si>
  <si>
    <t>En couple non cohabitant**</t>
  </si>
  <si>
    <t xml:space="preserve"> </t>
  </si>
  <si>
    <t>Âge moyen au premier mariage en 2022</t>
  </si>
  <si>
    <t>Âge moyen des femmes au premier enfant en 2022</t>
  </si>
  <si>
    <r>
      <t>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theme="1"/>
        <rFont val="Arial"/>
        <family val="2"/>
      </rPr>
      <t xml:space="preserve"> enfant</t>
    </r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</si>
  <si>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 xml:space="preserve"> : France hors Mayotte.</t>
    </r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</si>
  <si>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 xml:space="preserve"> : France hors Mayotte, personnes majeures vivant en ménage ordinaire.</t>
    </r>
  </si>
  <si>
    <r>
      <t>Source</t>
    </r>
    <r>
      <rPr>
        <sz val="10"/>
        <color theme="1"/>
        <rFont val="Arial"/>
        <family val="2"/>
      </rPr>
      <t xml:space="preserve"> : INSEE, statistiques de l'état civil et estimations de population.</t>
    </r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</si>
  <si>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> : INSEE-DGFIP-CNAF-CNAV-CCMSA, échantillon démographique permanent.</t>
    </r>
  </si>
  <si>
    <r>
      <rPr>
        <b/>
        <sz val="10"/>
        <color theme="1"/>
        <rFont val="Arial"/>
        <family val="2"/>
      </rPr>
      <t>Champ</t>
    </r>
    <r>
      <rPr>
        <sz val="10"/>
        <color theme="1"/>
        <rFont val="Arial"/>
        <family val="2"/>
      </rPr>
      <t> : France hexagonale, femmes âgées de 15 à 50 ans.</t>
    </r>
  </si>
  <si>
    <r>
      <rPr>
        <b/>
        <sz val="10"/>
        <color theme="1"/>
        <rFont val="Arial"/>
        <family val="2"/>
      </rPr>
      <t>Définition</t>
    </r>
    <r>
      <rPr>
        <sz val="10"/>
        <color theme="1"/>
        <rFont val="Arial"/>
        <family val="2"/>
      </rPr>
      <t xml:space="preserve"> : "en couple" : marié(e), pacsé(e), concubinage ou union libre.</t>
    </r>
  </si>
  <si>
    <t>Part des 15-29 ans dans chaque département et dans la population totale au 1er janvier 2025</t>
  </si>
  <si>
    <t>Part des 15-29 ans (%)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</si>
  <si>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: Âge de la population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; données provisoires arrêtées à fin 2024.</t>
    </r>
  </si>
  <si>
    <r>
      <t>Âge au 1</t>
    </r>
    <r>
      <rPr>
        <b/>
        <vertAlign val="superscript"/>
        <sz val="10"/>
        <color indexed="8"/>
        <rFont val="Arial"/>
        <family val="2"/>
      </rPr>
      <t>er</t>
    </r>
    <r>
      <rPr>
        <b/>
        <sz val="10"/>
        <color indexed="8"/>
        <rFont val="Arial"/>
        <family val="2"/>
      </rPr>
      <t xml:space="preserve"> janvier</t>
    </r>
  </si>
  <si>
    <r>
      <rPr>
        <b/>
        <sz val="10"/>
        <color theme="1"/>
        <rFont val="Arial"/>
        <family val="2"/>
      </rPr>
      <t>Lecture</t>
    </r>
    <r>
      <rPr>
        <sz val="10"/>
        <color theme="1"/>
        <rFont val="Arial"/>
        <family val="2"/>
      </rPr>
      <t> : Les 10 % de femmes les plus modestes (1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dixième), qui ont un niveau de vie moyen de 623 euros par mois sur la période, auraient leur premier enfant en moyenne à 26,9 ans (si elles avaient durant leur vie la fécondité observée à chaque âge et rang de naissance entre 2012 et 2017, et qu’elles restaient à chaque âge parmi les 10 % les plus modestes).</t>
    </r>
  </si>
  <si>
    <t>Situation résidentielle et conjugale des 18-34 ans en 2021</t>
  </si>
  <si>
    <r>
      <t>1.1 - Population des 15-29 ans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2025</t>
    </r>
  </si>
  <si>
    <r>
      <rPr>
        <b/>
        <sz val="10"/>
        <rFont val="Arial"/>
        <family val="2"/>
      </rPr>
      <t>Lecture </t>
    </r>
    <r>
      <rPr>
        <sz val="10"/>
        <rFont val="Arial"/>
        <family val="2"/>
      </rPr>
      <t>: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2025, 12,1 millions de personnes résidant en France ont entre 15 et 29 ans.</t>
    </r>
  </si>
  <si>
    <r>
      <t>1.2 - Projection de population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2050 pour les 15-29 ans</t>
    </r>
  </si>
  <si>
    <t xml:space="preserve">Effectif des 15-29 ans dans la population </t>
  </si>
  <si>
    <r>
      <rPr>
        <b/>
        <sz val="10"/>
        <color theme="1"/>
        <rFont val="Arial"/>
        <family val="2"/>
      </rPr>
      <t>Lecture</t>
    </r>
    <r>
      <rPr>
        <sz val="10"/>
        <color theme="1"/>
        <rFont val="Arial"/>
        <family val="2"/>
      </rPr>
      <t xml:space="preserve"> : Au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janvier 2050, le nombre de jeunes de 15-29 ans est estimé à 10,9 millions, soit 15,7 % de la population totale. </t>
    </r>
  </si>
  <si>
    <r>
      <t>1.3 - Part des 15-29 ans dans chaque département et dans la population totale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2025</t>
    </r>
  </si>
  <si>
    <r>
      <rPr>
        <b/>
        <sz val="10"/>
        <rFont val="Arial"/>
        <family val="2"/>
      </rPr>
      <t>Lecture</t>
    </r>
    <r>
      <rPr>
        <sz val="10"/>
        <rFont val="Arial"/>
        <family val="2"/>
      </rPr>
      <t xml:space="preserve"> :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2025, les 15-29 ans représentent 17,7 % de la popultation totale.</t>
    </r>
  </si>
  <si>
    <t>1.4 - Répartition des 15-29 ans selon la taille de leur commune de résidence en 2021</t>
  </si>
  <si>
    <r>
      <t>Source</t>
    </r>
    <r>
      <rPr>
        <sz val="10"/>
        <rFont val="Arial"/>
        <family val="2"/>
      </rPr>
      <t xml:space="preserve"> : INSEE, Recensement de la population 2021, calculs INJEP-MEDES.</t>
    </r>
  </si>
  <si>
    <r>
      <rPr>
        <b/>
        <sz val="10"/>
        <rFont val="Arial"/>
        <family val="2"/>
      </rPr>
      <t>Lecture</t>
    </r>
    <r>
      <rPr>
        <sz val="10"/>
        <rFont val="Arial"/>
        <family val="2"/>
      </rPr>
      <t xml:space="preserve"> : En 2021, 3,8 millions de 15-29 ans habitent en milieu rural, soit 32 % des 15-29 ans.</t>
    </r>
  </si>
  <si>
    <r>
      <rPr>
        <b/>
        <sz val="10"/>
        <rFont val="Arial"/>
        <family val="2"/>
      </rPr>
      <t>Définition</t>
    </r>
    <r>
      <rPr>
        <sz val="10"/>
        <rFont val="Arial"/>
        <family val="2"/>
      </rPr>
      <t xml:space="preserve"> : Le milieu rural regroupe les communes peu ou très peu denses (unités urbaines de moins de 3 000 habitants).</t>
    </r>
  </si>
  <si>
    <t>1.5 - Situation résidentielle et conjugale des 18-34 ans en 2021</t>
  </si>
  <si>
    <r>
      <rPr>
        <b/>
        <sz val="10"/>
        <rFont val="Arial"/>
        <family val="2"/>
      </rPr>
      <t>Lecture</t>
    </r>
    <r>
      <rPr>
        <sz val="10"/>
        <rFont val="Arial"/>
        <family val="2"/>
      </rPr>
      <t xml:space="preserve"> : En 2021, 10 % des hommes âgés de 18 à 24 ans sont en couple cohabitant, 3 % sont en couple non-cohabitant, 87 % ne sont pas en couple.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</si>
  <si>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 xml:space="preserve"> : *Une personne est en couple cohabitant dès lors qu'elle est en couple avec quelqu'un vivant dans le même logement qu'elle.</t>
    </r>
  </si>
  <si>
    <t>**Une personne est en couple non-cohabitant dès lors qu'elle est en couple sans vivre dans le même logement que son ou sa conjoint(e).</t>
  </si>
  <si>
    <t>1.6 - Âge moyen au premier mariage en 2022</t>
  </si>
  <si>
    <r>
      <rPr>
        <b/>
        <sz val="10"/>
        <rFont val="Arial"/>
        <family val="2"/>
      </rPr>
      <t xml:space="preserve">Champ </t>
    </r>
    <r>
      <rPr>
        <sz val="10"/>
        <rFont val="Arial"/>
        <family val="2"/>
      </rPr>
      <t>: France hors Mayotte (1996) et France entière (2022).</t>
    </r>
  </si>
  <si>
    <t>1.7 - Âge moyen des femmes au premier enfant en 2022</t>
  </si>
  <si>
    <r>
      <t>Source</t>
    </r>
    <r>
      <rPr>
        <sz val="10"/>
        <rFont val="Arial"/>
        <family val="2"/>
      </rPr>
      <t xml:space="preserve"> : Eurostat.</t>
    </r>
  </si>
  <si>
    <r>
      <rPr>
        <b/>
        <sz val="10"/>
        <rFont val="Arial"/>
        <family val="2"/>
      </rPr>
      <t>Champ</t>
    </r>
    <r>
      <rPr>
        <sz val="10"/>
        <rFont val="Arial"/>
        <family val="2"/>
      </rPr>
      <t xml:space="preserve"> : France hexagonale (1967) et France entière (2022).</t>
    </r>
  </si>
  <si>
    <r>
      <t>Lecture</t>
    </r>
    <r>
      <rPr>
        <sz val="10"/>
        <rFont val="Arial"/>
        <family val="2"/>
      </rPr>
      <t xml:space="preserve"> : En 2022, en moyenne, les femmes donnent naissance à leur premier enfant à 29,1 ans (+ 4,9 ans depuis 1967).</t>
    </r>
  </si>
  <si>
    <r>
      <t>Lecture</t>
    </r>
    <r>
      <rPr>
        <sz val="10"/>
        <rFont val="Arial"/>
        <family val="2"/>
      </rPr>
      <t xml:space="preserve"> : En 2022, en moyenne, on se marie pour la première fois à 33,8 ans pour les hommes (+ 4,3 ans depuis 1996) et 32,3 ans pour les femmes (+ 4,9 ans depuis 1996).</t>
    </r>
  </si>
  <si>
    <t>En années</t>
  </si>
  <si>
    <t>1.8 - Âge moyen à l’accouchement selon le niveau de vie et le rang de naissance</t>
  </si>
  <si>
    <t>Ecart 1967-2022</t>
  </si>
  <si>
    <t>Ecart 1996-2022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</si>
</sst>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#,##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b/>
      <sz val="10"/>
      <color rgb="FF525457"/>
      <name val="Arial"/>
      <family val="2"/>
    </font>
    <font>
      <i/>
      <sz val="10"/>
      <name val="Arial"/>
      <family val="2"/>
    </font>
    <font>
      <u/>
      <sz val="10"/>
      <color theme="1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3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1"/>
      <color theme="1"/>
      <name val="Arial"/>
      <family val="2"/>
    </font>
    <font>
      <b/>
      <vertAlign val="superscript"/>
      <sz val="10"/>
      <color indexed="8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253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13" fillId="2" borderId="0" xfId="2" applyFont="1" applyFill="1"/>
    <xf numFmtId="0" fontId="14" fillId="2" borderId="0" xfId="0" applyFont="1" applyFill="1"/>
    <xf numFmtId="166" fontId="3" fillId="2" borderId="0" xfId="1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8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67" fontId="6" fillId="2" borderId="2" xfId="3" applyNumberFormat="1" applyFont="1" applyFill="1" applyBorder="1" applyAlignment="1">
      <alignment horizontal="center" vertical="center"/>
    </xf>
    <xf numFmtId="167" fontId="14" fillId="2" borderId="0" xfId="0" applyNumberFormat="1" applyFont="1" applyFill="1"/>
    <xf numFmtId="0" fontId="8" fillId="2" borderId="0" xfId="0" applyFont="1" applyFill="1" applyAlignment="1">
      <alignment horizontal="left" vertical="center"/>
    </xf>
    <xf numFmtId="0" fontId="13" fillId="2" borderId="12" xfId="2" applyFont="1" applyFill="1" applyBorder="1"/>
    <xf numFmtId="0" fontId="3" fillId="2" borderId="12" xfId="0" applyFont="1" applyFill="1" applyBorder="1"/>
    <xf numFmtId="166" fontId="8" fillId="2" borderId="0" xfId="1" applyNumberFormat="1" applyFont="1" applyFill="1"/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7" fontId="6" fillId="2" borderId="0" xfId="3" applyNumberFormat="1" applyFont="1" applyFill="1" applyBorder="1" applyAlignment="1">
      <alignment horizontal="center" vertical="center"/>
    </xf>
    <xf numFmtId="1" fontId="6" fillId="2" borderId="0" xfId="3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8" fillId="2" borderId="0" xfId="0" applyFont="1" applyFill="1" applyBorder="1"/>
    <xf numFmtId="166" fontId="8" fillId="2" borderId="0" xfId="1" applyNumberFormat="1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vertical="center" wrapText="1"/>
    </xf>
    <xf numFmtId="0" fontId="3" fillId="2" borderId="35" xfId="0" applyFont="1" applyFill="1" applyBorder="1"/>
    <xf numFmtId="0" fontId="3" fillId="2" borderId="3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167" fontId="6" fillId="2" borderId="36" xfId="3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21" fillId="2" borderId="0" xfId="2" applyFont="1" applyFill="1"/>
    <xf numFmtId="0" fontId="2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 applyProtection="1">
      <alignment vertical="center"/>
    </xf>
    <xf numFmtId="3" fontId="7" fillId="2" borderId="0" xfId="3" applyNumberFormat="1" applyFont="1" applyFill="1" applyBorder="1" applyAlignment="1" applyProtection="1">
      <alignment horizontal="right" vertical="center"/>
    </xf>
    <xf numFmtId="165" fontId="6" fillId="2" borderId="0" xfId="3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22" fillId="2" borderId="0" xfId="2" applyFont="1" applyFill="1" applyBorder="1"/>
    <xf numFmtId="0" fontId="11" fillId="2" borderId="12" xfId="4" applyFont="1" applyFill="1" applyBorder="1" applyAlignment="1">
      <alignment horizontal="left" vertical="center"/>
    </xf>
    <xf numFmtId="0" fontId="11" fillId="2" borderId="12" xfId="4" applyFont="1" applyFill="1" applyBorder="1" applyAlignment="1">
      <alignment horizontal="center"/>
    </xf>
    <xf numFmtId="0" fontId="11" fillId="2" borderId="0" xfId="4" applyFont="1" applyFill="1" applyBorder="1" applyAlignment="1">
      <alignment horizontal="right" vertical="center" indent="2"/>
    </xf>
    <xf numFmtId="0" fontId="11" fillId="2" borderId="0" xfId="4" applyFont="1" applyFill="1" applyBorder="1"/>
    <xf numFmtId="0" fontId="7" fillId="2" borderId="12" xfId="4" applyFont="1" applyFill="1" applyBorder="1" applyAlignment="1" applyProtection="1">
      <alignment horizontal="left" vertical="center"/>
      <protection locked="0"/>
    </xf>
    <xf numFmtId="3" fontId="12" fillId="2" borderId="12" xfId="4" applyNumberFormat="1" applyFont="1" applyFill="1" applyBorder="1" applyAlignment="1">
      <alignment horizontal="center" vertical="center"/>
    </xf>
    <xf numFmtId="0" fontId="7" fillId="2" borderId="0" xfId="4" applyFont="1" applyFill="1" applyBorder="1" applyAlignment="1" applyProtection="1">
      <alignment horizontal="right" vertical="center" indent="2"/>
      <protection locked="0"/>
    </xf>
    <xf numFmtId="3" fontId="12" fillId="2" borderId="0" xfId="4" applyNumberFormat="1" applyFont="1" applyFill="1" applyBorder="1" applyAlignment="1">
      <alignment horizontal="right" vertical="center"/>
    </xf>
    <xf numFmtId="3" fontId="11" fillId="2" borderId="12" xfId="4" applyNumberFormat="1" applyFont="1" applyFill="1" applyBorder="1" applyAlignment="1">
      <alignment horizontal="center" vertical="center"/>
    </xf>
    <xf numFmtId="3" fontId="11" fillId="2" borderId="0" xfId="4" applyNumberFormat="1" applyFont="1" applyFill="1" applyBorder="1" applyAlignment="1">
      <alignment horizontal="right" vertical="center"/>
    </xf>
    <xf numFmtId="0" fontId="16" fillId="2" borderId="0" xfId="0" applyFont="1" applyFill="1" applyBorder="1"/>
    <xf numFmtId="0" fontId="14" fillId="2" borderId="0" xfId="0" applyFont="1" applyFill="1" applyBorder="1"/>
    <xf numFmtId="166" fontId="3" fillId="2" borderId="0" xfId="1" applyNumberFormat="1" applyFont="1" applyFill="1" applyBorder="1"/>
    <xf numFmtId="0" fontId="22" fillId="2" borderId="0" xfId="2" applyFont="1" applyFill="1" applyBorder="1" applyAlignment="1">
      <alignment horizontal="left" vertical="center" indent="1"/>
    </xf>
    <xf numFmtId="0" fontId="22" fillId="0" borderId="0" xfId="2" applyFont="1"/>
    <xf numFmtId="0" fontId="8" fillId="2" borderId="0" xfId="0" applyFont="1" applyFill="1" applyBorder="1" applyAlignment="1">
      <alignment vertical="center"/>
    </xf>
    <xf numFmtId="0" fontId="13" fillId="2" borderId="0" xfId="2" applyFont="1" applyFill="1" applyBorder="1"/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/>
    </xf>
    <xf numFmtId="3" fontId="3" fillId="2" borderId="21" xfId="0" applyNumberFormat="1" applyFont="1" applyFill="1" applyBorder="1" applyAlignment="1">
      <alignment horizontal="center"/>
    </xf>
    <xf numFmtId="3" fontId="7" fillId="2" borderId="22" xfId="0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3" fontId="7" fillId="2" borderId="24" xfId="0" applyNumberFormat="1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7" fillId="2" borderId="25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3" fontId="3" fillId="2" borderId="6" xfId="0" applyNumberFormat="1" applyFont="1" applyFill="1" applyBorder="1" applyAlignment="1">
      <alignment horizontal="center"/>
    </xf>
    <xf numFmtId="3" fontId="7" fillId="2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>
      <alignment horizontal="center"/>
    </xf>
    <xf numFmtId="3" fontId="7" fillId="2" borderId="28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0" fontId="22" fillId="2" borderId="0" xfId="2" applyFont="1" applyFill="1"/>
    <xf numFmtId="0" fontId="3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center"/>
    </xf>
    <xf numFmtId="167" fontId="14" fillId="2" borderId="0" xfId="0" applyNumberFormat="1" applyFont="1" applyFill="1" applyBorder="1"/>
    <xf numFmtId="0" fontId="7" fillId="2" borderId="0" xfId="0" applyFont="1" applyFill="1"/>
    <xf numFmtId="0" fontId="3" fillId="2" borderId="1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0" fontId="3" fillId="2" borderId="37" xfId="0" applyFont="1" applyFill="1" applyBorder="1" applyAlignment="1"/>
    <xf numFmtId="0" fontId="3" fillId="2" borderId="0" xfId="0" applyFont="1" applyFill="1" applyAlignment="1"/>
    <xf numFmtId="0" fontId="23" fillId="2" borderId="0" xfId="0" applyFont="1" applyFill="1"/>
    <xf numFmtId="0" fontId="3" fillId="2" borderId="15" xfId="0" applyFont="1" applyFill="1" applyBorder="1"/>
    <xf numFmtId="1" fontId="6" fillId="2" borderId="2" xfId="3" applyNumberFormat="1" applyFont="1" applyFill="1" applyBorder="1" applyAlignment="1">
      <alignment horizontal="left" vertical="center"/>
    </xf>
    <xf numFmtId="1" fontId="7" fillId="2" borderId="4" xfId="3" applyNumberFormat="1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1" fontId="6" fillId="2" borderId="35" xfId="3" applyNumberFormat="1" applyFont="1" applyFill="1" applyBorder="1" applyAlignment="1">
      <alignment horizontal="left" vertical="center"/>
    </xf>
    <xf numFmtId="0" fontId="25" fillId="2" borderId="0" xfId="2" applyFont="1" applyFill="1" applyAlignment="1">
      <alignment horizontal="center"/>
    </xf>
    <xf numFmtId="167" fontId="3" fillId="2" borderId="0" xfId="0" applyNumberFormat="1" applyFont="1" applyFill="1" applyBorder="1"/>
    <xf numFmtId="3" fontId="8" fillId="2" borderId="0" xfId="0" applyNumberFormat="1" applyFont="1" applyFill="1" applyBorder="1"/>
    <xf numFmtId="0" fontId="10" fillId="2" borderId="0" xfId="0" applyFont="1" applyFill="1" applyBorder="1"/>
    <xf numFmtId="3" fontId="6" fillId="2" borderId="11" xfId="3" applyNumberFormat="1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3" fontId="7" fillId="2" borderId="0" xfId="3" applyNumberFormat="1" applyFont="1" applyFill="1" applyBorder="1" applyAlignment="1">
      <alignment horizontal="center" vertical="center"/>
    </xf>
    <xf numFmtId="167" fontId="7" fillId="2" borderId="0" xfId="3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/>
    <xf numFmtId="3" fontId="3" fillId="2" borderId="21" xfId="0" applyNumberFormat="1" applyFont="1" applyFill="1" applyBorder="1" applyAlignment="1">
      <alignment horizontal="left"/>
    </xf>
    <xf numFmtId="3" fontId="3" fillId="2" borderId="23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2" borderId="27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26" fillId="2" borderId="0" xfId="0" applyFont="1" applyFill="1"/>
    <xf numFmtId="0" fontId="3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168" fontId="3" fillId="2" borderId="0" xfId="0" applyNumberFormat="1" applyFont="1" applyFill="1" applyBorder="1" applyAlignment="1">
      <alignment horizontal="center"/>
    </xf>
    <xf numFmtId="3" fontId="6" fillId="2" borderId="44" xfId="3" applyNumberFormat="1" applyFont="1" applyFill="1" applyBorder="1" applyAlignment="1">
      <alignment horizontal="center" vertical="center"/>
    </xf>
    <xf numFmtId="3" fontId="6" fillId="2" borderId="14" xfId="3" applyNumberFormat="1" applyFont="1" applyFill="1" applyBorder="1" applyAlignment="1">
      <alignment horizontal="center" vertical="center"/>
    </xf>
    <xf numFmtId="3" fontId="6" fillId="2" borderId="10" xfId="3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0" xfId="3" applyNumberFormat="1" applyFont="1" applyFill="1" applyBorder="1" applyAlignment="1">
      <alignment horizontal="center" vertical="center"/>
    </xf>
    <xf numFmtId="3" fontId="7" fillId="2" borderId="35" xfId="3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165" fontId="8" fillId="2" borderId="15" xfId="0" applyNumberFormat="1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51" xfId="0" applyFont="1" applyFill="1" applyBorder="1"/>
    <xf numFmtId="3" fontId="6" fillId="2" borderId="51" xfId="3" applyNumberFormat="1" applyFont="1" applyFill="1" applyBorder="1" applyAlignment="1" applyProtection="1">
      <alignment horizontal="center" vertical="center"/>
    </xf>
    <xf numFmtId="3" fontId="6" fillId="2" borderId="10" xfId="3" applyNumberFormat="1" applyFont="1" applyFill="1" applyBorder="1" applyAlignment="1" applyProtection="1">
      <alignment horizontal="center" vertical="center"/>
    </xf>
    <xf numFmtId="3" fontId="6" fillId="2" borderId="3" xfId="3" applyNumberFormat="1" applyFont="1" applyFill="1" applyBorder="1" applyAlignment="1" applyProtection="1">
      <alignment horizontal="center" vertical="center"/>
    </xf>
    <xf numFmtId="3" fontId="6" fillId="2" borderId="4" xfId="3" applyNumberFormat="1" applyFont="1" applyFill="1" applyBorder="1" applyAlignment="1" applyProtection="1">
      <alignment horizontal="center" vertical="center"/>
    </xf>
    <xf numFmtId="3" fontId="7" fillId="2" borderId="10" xfId="3" applyNumberFormat="1" applyFont="1" applyFill="1" applyBorder="1" applyAlignment="1" applyProtection="1">
      <alignment horizontal="center" vertical="center"/>
    </xf>
    <xf numFmtId="3" fontId="7" fillId="2" borderId="3" xfId="3" applyNumberFormat="1" applyFont="1" applyFill="1" applyBorder="1" applyAlignment="1" applyProtection="1">
      <alignment horizontal="center" vertical="center"/>
    </xf>
    <xf numFmtId="3" fontId="7" fillId="2" borderId="4" xfId="3" applyNumberFormat="1" applyFont="1" applyFill="1" applyBorder="1" applyAlignment="1" applyProtection="1">
      <alignment horizontal="center" vertical="center"/>
    </xf>
    <xf numFmtId="3" fontId="7" fillId="2" borderId="51" xfId="3" applyNumberFormat="1" applyFont="1" applyFill="1" applyBorder="1" applyAlignment="1" applyProtection="1">
      <alignment horizontal="center" vertical="center"/>
    </xf>
    <xf numFmtId="3" fontId="3" fillId="2" borderId="12" xfId="0" applyNumberFormat="1" applyFont="1" applyFill="1" applyBorder="1" applyAlignment="1">
      <alignment horizontal="center"/>
    </xf>
    <xf numFmtId="166" fontId="3" fillId="2" borderId="12" xfId="1" applyNumberFormat="1" applyFont="1" applyFill="1" applyBorder="1" applyAlignment="1">
      <alignment horizontal="center"/>
    </xf>
    <xf numFmtId="167" fontId="7" fillId="2" borderId="4" xfId="3" applyNumberFormat="1" applyFont="1" applyFill="1" applyBorder="1" applyAlignment="1">
      <alignment horizontal="center" vertical="center"/>
    </xf>
    <xf numFmtId="167" fontId="6" fillId="2" borderId="35" xfId="3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3" fontId="6" fillId="2" borderId="52" xfId="3" applyNumberFormat="1" applyFont="1" applyFill="1" applyBorder="1" applyAlignment="1">
      <alignment horizontal="center" vertical="center"/>
    </xf>
    <xf numFmtId="9" fontId="6" fillId="2" borderId="50" xfId="1" applyFont="1" applyFill="1" applyBorder="1" applyAlignment="1">
      <alignment horizontal="center" vertical="center"/>
    </xf>
    <xf numFmtId="9" fontId="6" fillId="2" borderId="3" xfId="1" applyFont="1" applyFill="1" applyBorder="1" applyAlignment="1">
      <alignment horizontal="center" vertical="center"/>
    </xf>
    <xf numFmtId="9" fontId="3" fillId="2" borderId="7" xfId="1" applyFont="1" applyFill="1" applyBorder="1" applyAlignment="1">
      <alignment horizontal="center" vertical="center"/>
    </xf>
    <xf numFmtId="9" fontId="7" fillId="2" borderId="35" xfId="1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/>
    </xf>
    <xf numFmtId="3" fontId="6" fillId="2" borderId="21" xfId="0" applyNumberFormat="1" applyFont="1" applyFill="1" applyBorder="1" applyAlignment="1">
      <alignment horizontal="center"/>
    </xf>
    <xf numFmtId="3" fontId="6" fillId="2" borderId="23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6" fillId="2" borderId="27" xfId="0" applyNumberFormat="1" applyFont="1" applyFill="1" applyBorder="1" applyAlignment="1">
      <alignment horizontal="center"/>
    </xf>
    <xf numFmtId="165" fontId="24" fillId="2" borderId="0" xfId="1" applyNumberFormat="1" applyFont="1" applyFill="1" applyBorder="1" applyAlignment="1">
      <alignment horizontal="center"/>
    </xf>
    <xf numFmtId="0" fontId="7" fillId="0" borderId="35" xfId="0" applyFont="1" applyFill="1" applyBorder="1"/>
    <xf numFmtId="165" fontId="7" fillId="0" borderId="3" xfId="1" applyNumberFormat="1" applyFont="1" applyFill="1" applyBorder="1" applyAlignment="1">
      <alignment horizontal="center"/>
    </xf>
    <xf numFmtId="0" fontId="4" fillId="2" borderId="0" xfId="2" applyFont="1" applyFill="1" applyAlignment="1">
      <alignment horizontal="center" wrapText="1"/>
    </xf>
    <xf numFmtId="0" fontId="9" fillId="0" borderId="0" xfId="2"/>
    <xf numFmtId="0" fontId="23" fillId="2" borderId="0" xfId="0" applyFont="1" applyFill="1" applyAlignment="1">
      <alignment vertical="center"/>
    </xf>
    <xf numFmtId="0" fontId="7" fillId="2" borderId="0" xfId="4" applyFont="1" applyFill="1" applyBorder="1" applyAlignment="1" applyProtection="1">
      <alignment horizontal="left" vertical="center"/>
      <protection locked="0"/>
    </xf>
    <xf numFmtId="3" fontId="11" fillId="2" borderId="0" xfId="4" applyNumberFormat="1" applyFont="1" applyFill="1" applyBorder="1" applyAlignment="1">
      <alignment horizontal="center" vertical="center"/>
    </xf>
    <xf numFmtId="165" fontId="7" fillId="0" borderId="51" xfId="1" applyNumberFormat="1" applyFont="1" applyFill="1" applyBorder="1" applyAlignment="1">
      <alignment horizontal="center"/>
    </xf>
    <xf numFmtId="3" fontId="3" fillId="2" borderId="53" xfId="0" applyNumberFormat="1" applyFont="1" applyFill="1" applyBorder="1" applyAlignment="1">
      <alignment horizontal="center"/>
    </xf>
    <xf numFmtId="3" fontId="3" fillId="2" borderId="54" xfId="0" applyNumberFormat="1" applyFont="1" applyFill="1" applyBorder="1" applyAlignment="1">
      <alignment horizontal="center"/>
    </xf>
    <xf numFmtId="3" fontId="7" fillId="2" borderId="54" xfId="0" applyNumberFormat="1" applyFont="1" applyFill="1" applyBorder="1" applyAlignment="1">
      <alignment horizontal="center"/>
    </xf>
    <xf numFmtId="3" fontId="7" fillId="2" borderId="55" xfId="0" applyNumberFormat="1" applyFont="1" applyFill="1" applyBorder="1" applyAlignment="1">
      <alignment horizontal="center"/>
    </xf>
    <xf numFmtId="167" fontId="7" fillId="2" borderId="25" xfId="0" applyNumberFormat="1" applyFont="1" applyFill="1" applyBorder="1" applyAlignment="1">
      <alignment horizontal="center"/>
    </xf>
    <xf numFmtId="165" fontId="7" fillId="0" borderId="35" xfId="1" applyNumberFormat="1" applyFont="1" applyFill="1" applyBorder="1" applyAlignment="1">
      <alignment horizontal="center"/>
    </xf>
    <xf numFmtId="165" fontId="7" fillId="2" borderId="35" xfId="1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3" fontId="6" fillId="2" borderId="13" xfId="3" applyNumberFormat="1" applyFont="1" applyFill="1" applyBorder="1" applyAlignment="1">
      <alignment horizontal="center" vertical="center"/>
    </xf>
    <xf numFmtId="3" fontId="6" fillId="2" borderId="45" xfId="3" applyNumberFormat="1" applyFont="1" applyFill="1" applyBorder="1" applyAlignment="1">
      <alignment horizontal="center" vertical="center"/>
    </xf>
    <xf numFmtId="167" fontId="7" fillId="2" borderId="8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30" fillId="2" borderId="0" xfId="0" applyFont="1" applyFill="1"/>
    <xf numFmtId="0" fontId="31" fillId="2" borderId="0" xfId="0" applyFont="1" applyFill="1"/>
    <xf numFmtId="0" fontId="31" fillId="2" borderId="0" xfId="2" applyFont="1" applyFill="1" applyBorder="1"/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/>
    <xf numFmtId="0" fontId="7" fillId="2" borderId="0" xfId="0" applyFont="1" applyFill="1" applyBorder="1" applyAlignment="1"/>
    <xf numFmtId="3" fontId="7" fillId="2" borderId="20" xfId="0" applyNumberFormat="1" applyFont="1" applyFill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left"/>
    </xf>
    <xf numFmtId="3" fontId="7" fillId="2" borderId="47" xfId="0" applyNumberFormat="1" applyFont="1" applyFill="1" applyBorder="1" applyAlignment="1">
      <alignment horizontal="left"/>
    </xf>
    <xf numFmtId="3" fontId="7" fillId="2" borderId="49" xfId="0" applyNumberFormat="1" applyFont="1" applyFill="1" applyBorder="1" applyAlignment="1">
      <alignment horizontal="left"/>
    </xf>
    <xf numFmtId="3" fontId="7" fillId="2" borderId="46" xfId="0" applyNumberFormat="1" applyFont="1" applyFill="1" applyBorder="1" applyAlignment="1">
      <alignment horizontal="left"/>
    </xf>
    <xf numFmtId="0" fontId="13" fillId="2" borderId="7" xfId="2" applyFont="1" applyFill="1" applyBorder="1" applyAlignment="1">
      <alignment horizontal="center"/>
    </xf>
    <xf numFmtId="0" fontId="13" fillId="2" borderId="8" xfId="2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7" xfId="2" applyFont="1" applyFill="1" applyBorder="1" applyAlignment="1">
      <alignment horizontal="right"/>
    </xf>
    <xf numFmtId="0" fontId="7" fillId="2" borderId="8" xfId="2" applyFont="1" applyFill="1" applyBorder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</cellXfs>
  <cellStyles count="5">
    <cellStyle name="Lien hypertexte" xfId="2" builtinId="8"/>
    <cellStyle name="Milliers 2" xfId="3"/>
    <cellStyle name="Normal" xfId="0" builtinId="0"/>
    <cellStyle name="Normal 2 2 2" xfId="4"/>
    <cellStyle name="Pourcentage" xfId="1" builtinId="5"/>
  </cellStyles>
  <dxfs count="4">
    <dxf>
      <font>
        <color auto="1"/>
      </font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43B1A4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2449114</xdr:colOff>
      <xdr:row>7</xdr:row>
      <xdr:rowOff>30392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9114" cy="1363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5" zoomScaleNormal="85" workbookViewId="0">
      <selection activeCell="D27" sqref="D27"/>
    </sheetView>
  </sheetViews>
  <sheetFormatPr baseColWidth="10" defaultColWidth="11.42578125" defaultRowHeight="15" x14ac:dyDescent="0.25"/>
  <cols>
    <col min="1" max="1" width="37.42578125" style="3" customWidth="1"/>
    <col min="2" max="2" width="13.85546875" style="3" customWidth="1"/>
    <col min="3" max="3" width="92.42578125" style="3" customWidth="1"/>
    <col min="4" max="4" width="13.42578125" style="3" bestFit="1" customWidth="1"/>
    <col min="5" max="5" width="11.42578125" style="134"/>
    <col min="6" max="16384" width="11.42578125" style="3"/>
  </cols>
  <sheetData>
    <row r="1" spans="1:10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25">
      <c r="B3" s="4" t="s">
        <v>264</v>
      </c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5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2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2"/>
      <c r="C7" s="1"/>
      <c r="D7" s="1"/>
      <c r="E7" s="1"/>
      <c r="F7" s="1"/>
      <c r="G7" s="1"/>
      <c r="H7" s="1"/>
      <c r="I7" s="1"/>
      <c r="J7" s="1"/>
    </row>
    <row r="8" spans="1:10" ht="29.25" customHeight="1" x14ac:dyDescent="0.25">
      <c r="A8" s="6" t="s">
        <v>2</v>
      </c>
      <c r="B8" s="7" t="s">
        <v>0</v>
      </c>
      <c r="C8" s="7" t="s">
        <v>1</v>
      </c>
      <c r="D8" s="1"/>
      <c r="E8" s="1"/>
      <c r="F8" s="1"/>
      <c r="G8" s="1"/>
      <c r="H8" s="1"/>
      <c r="I8" s="1"/>
      <c r="J8" s="1"/>
    </row>
    <row r="9" spans="1:10" ht="14.25" customHeight="1" x14ac:dyDescent="0.25">
      <c r="A9" s="213"/>
      <c r="B9" s="36"/>
      <c r="C9" s="37" t="s">
        <v>263</v>
      </c>
      <c r="D9" s="38"/>
      <c r="E9" s="5"/>
      <c r="F9" s="1"/>
      <c r="G9" s="1"/>
      <c r="H9" s="1"/>
      <c r="I9" s="1"/>
      <c r="J9" s="1"/>
    </row>
    <row r="10" spans="1:10" ht="14.25" customHeight="1" x14ac:dyDescent="0.25">
      <c r="A10" s="214"/>
      <c r="B10" s="36" t="s">
        <v>3</v>
      </c>
      <c r="C10" s="127" t="s">
        <v>265</v>
      </c>
      <c r="D10" s="38" t="s">
        <v>4</v>
      </c>
      <c r="E10" s="5"/>
      <c r="G10" s="5"/>
      <c r="H10" s="1"/>
      <c r="I10" s="1"/>
      <c r="J10" s="1"/>
    </row>
    <row r="11" spans="1:10" ht="14.25" customHeight="1" x14ac:dyDescent="0.25">
      <c r="A11" s="214"/>
      <c r="B11" s="36" t="s">
        <v>5</v>
      </c>
      <c r="C11" s="39" t="s">
        <v>243</v>
      </c>
      <c r="D11" s="38" t="s">
        <v>4</v>
      </c>
      <c r="E11" s="5"/>
      <c r="G11" s="5"/>
      <c r="H11" s="1"/>
      <c r="I11" s="1"/>
      <c r="J11" s="1"/>
    </row>
    <row r="12" spans="1:10" ht="14.25" customHeight="1" x14ac:dyDescent="0.25">
      <c r="A12" s="214"/>
      <c r="B12" s="36" t="s">
        <v>6</v>
      </c>
      <c r="C12" s="39" t="s">
        <v>282</v>
      </c>
      <c r="D12" s="38" t="s">
        <v>4</v>
      </c>
      <c r="E12" s="5"/>
      <c r="H12" s="1"/>
      <c r="I12" s="1"/>
      <c r="J12" s="1"/>
    </row>
    <row r="13" spans="1:10" ht="14.25" customHeight="1" x14ac:dyDescent="0.25">
      <c r="A13" s="214"/>
      <c r="B13" s="36" t="s">
        <v>7</v>
      </c>
      <c r="C13" s="127" t="s">
        <v>269</v>
      </c>
      <c r="D13" s="38" t="s">
        <v>4</v>
      </c>
      <c r="E13" s="5"/>
      <c r="G13" s="5"/>
      <c r="H13" s="1"/>
      <c r="I13" s="1"/>
      <c r="J13" s="1"/>
    </row>
    <row r="14" spans="1:10" ht="14.25" customHeight="1" x14ac:dyDescent="0.25">
      <c r="A14" s="214"/>
      <c r="B14" s="36"/>
      <c r="C14" s="37" t="s">
        <v>8</v>
      </c>
      <c r="D14" s="38"/>
      <c r="E14" s="210"/>
      <c r="G14" s="8"/>
      <c r="H14" s="1"/>
      <c r="I14" s="1"/>
      <c r="J14" s="1"/>
    </row>
    <row r="15" spans="1:10" ht="14.25" customHeight="1" x14ac:dyDescent="0.25">
      <c r="A15" s="214"/>
      <c r="B15" s="36" t="s">
        <v>9</v>
      </c>
      <c r="C15" s="39" t="s">
        <v>287</v>
      </c>
      <c r="D15" s="38" t="s">
        <v>4</v>
      </c>
      <c r="E15" s="5"/>
      <c r="G15" s="5"/>
      <c r="H15" s="1"/>
      <c r="I15" s="1"/>
      <c r="J15" s="1"/>
    </row>
    <row r="16" spans="1:10" ht="14.25" customHeight="1" x14ac:dyDescent="0.25">
      <c r="A16" s="214"/>
      <c r="B16" s="36" t="s">
        <v>10</v>
      </c>
      <c r="C16" s="39" t="s">
        <v>273</v>
      </c>
      <c r="D16" s="38" t="s">
        <v>4</v>
      </c>
      <c r="E16" s="5"/>
      <c r="G16" s="5"/>
      <c r="H16" s="1"/>
      <c r="I16" s="1"/>
      <c r="J16" s="1"/>
    </row>
    <row r="17" spans="1:10" ht="14.25" customHeight="1" x14ac:dyDescent="0.25">
      <c r="A17" s="214"/>
      <c r="B17" s="36"/>
      <c r="C17" s="37" t="s">
        <v>13</v>
      </c>
      <c r="D17" s="38"/>
      <c r="E17" s="210"/>
      <c r="G17" s="8"/>
      <c r="H17" s="1"/>
      <c r="I17" s="1"/>
      <c r="J17" s="1"/>
    </row>
    <row r="18" spans="1:10" ht="14.25" customHeight="1" x14ac:dyDescent="0.25">
      <c r="A18" s="214"/>
      <c r="B18" s="36" t="s">
        <v>11</v>
      </c>
      <c r="C18" s="39" t="s">
        <v>274</v>
      </c>
      <c r="D18" s="38" t="s">
        <v>244</v>
      </c>
      <c r="E18" s="5"/>
      <c r="G18" s="5"/>
      <c r="H18" s="1"/>
      <c r="I18" s="1"/>
      <c r="J18" s="1"/>
    </row>
    <row r="19" spans="1:10" ht="14.25" customHeight="1" x14ac:dyDescent="0.25">
      <c r="A19" s="215"/>
      <c r="B19" s="36" t="s">
        <v>12</v>
      </c>
      <c r="C19" s="111" t="s">
        <v>262</v>
      </c>
      <c r="D19" s="38" t="s">
        <v>4</v>
      </c>
      <c r="E19" s="5"/>
      <c r="G19" s="5"/>
      <c r="H19" s="1"/>
      <c r="I19" s="1"/>
      <c r="J19" s="1"/>
    </row>
  </sheetData>
  <mergeCells count="1">
    <mergeCell ref="A9:A19"/>
  </mergeCells>
  <hyperlinks>
    <hyperlink ref="B10" location="'1.1'!A1" display="1.1"/>
    <hyperlink ref="B11" location="'1.2'!A1" display="1.2"/>
    <hyperlink ref="B13" location="'1.4'!A1" display="1.4"/>
    <hyperlink ref="B15" location="'1.5'!A1" display="1.5"/>
    <hyperlink ref="B16" location="'1.6'!A1" display="1.6"/>
    <hyperlink ref="B18" location="'1.7'!A1" display="1.7"/>
    <hyperlink ref="B12" location="'1.3'!A1" display="1.3"/>
    <hyperlink ref="B19" location="'1.8'!A1" display="1.8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zoomScaleSheetLayoutView="100" workbookViewId="0">
      <selection activeCell="B42" sqref="B42"/>
    </sheetView>
  </sheetViews>
  <sheetFormatPr baseColWidth="10" defaultColWidth="11.42578125" defaultRowHeight="12.75" x14ac:dyDescent="0.2"/>
  <cols>
    <col min="1" max="1" width="19.85546875" style="1" customWidth="1"/>
    <col min="2" max="2" width="18.7109375" style="1" customWidth="1"/>
    <col min="3" max="3" width="19.140625" style="9" customWidth="1"/>
    <col min="4" max="4" width="16" style="1" customWidth="1"/>
    <col min="5" max="8" width="15.7109375" style="1" customWidth="1"/>
    <col min="9" max="16384" width="11.42578125" style="1"/>
  </cols>
  <sheetData>
    <row r="1" spans="1:11" x14ac:dyDescent="0.2">
      <c r="A1" s="46" t="s">
        <v>14</v>
      </c>
      <c r="B1" s="46"/>
      <c r="C1" s="1"/>
    </row>
    <row r="2" spans="1:11" x14ac:dyDescent="0.2">
      <c r="A2" s="8"/>
      <c r="B2" s="8"/>
      <c r="C2" s="1"/>
    </row>
    <row r="3" spans="1:11" ht="18.75" x14ac:dyDescent="0.2">
      <c r="A3" s="193" t="s">
        <v>288</v>
      </c>
      <c r="B3" s="19"/>
    </row>
    <row r="4" spans="1:11" x14ac:dyDescent="0.2">
      <c r="C4" s="1"/>
      <c r="F4" s="43"/>
      <c r="G4" s="43"/>
      <c r="H4" s="43"/>
      <c r="I4" s="43"/>
      <c r="J4" s="43"/>
      <c r="K4" s="43"/>
    </row>
    <row r="5" spans="1:11" x14ac:dyDescent="0.2">
      <c r="A5" s="160" t="s">
        <v>15</v>
      </c>
      <c r="B5" s="161" t="s">
        <v>16</v>
      </c>
      <c r="C5" s="161" t="s">
        <v>17</v>
      </c>
      <c r="D5" s="161" t="s">
        <v>18</v>
      </c>
      <c r="F5" s="47"/>
      <c r="G5" s="48"/>
      <c r="H5" s="48"/>
      <c r="I5" s="48"/>
      <c r="J5" s="43"/>
      <c r="K5" s="43"/>
    </row>
    <row r="6" spans="1:11" x14ac:dyDescent="0.2">
      <c r="A6" s="17" t="s">
        <v>19</v>
      </c>
      <c r="B6" s="164">
        <v>2072997</v>
      </c>
      <c r="C6" s="164">
        <v>2214164</v>
      </c>
      <c r="D6" s="167">
        <v>4287161</v>
      </c>
      <c r="F6" s="29"/>
      <c r="G6" s="49"/>
      <c r="H6" s="49"/>
      <c r="I6" s="49"/>
      <c r="J6" s="43"/>
      <c r="K6" s="43"/>
    </row>
    <row r="7" spans="1:11" x14ac:dyDescent="0.2">
      <c r="A7" s="18" t="s">
        <v>20</v>
      </c>
      <c r="B7" s="165">
        <v>1938593</v>
      </c>
      <c r="C7" s="165">
        <v>2023491</v>
      </c>
      <c r="D7" s="168">
        <v>3962084</v>
      </c>
      <c r="F7" s="29"/>
      <c r="G7" s="49"/>
      <c r="H7" s="49"/>
      <c r="I7" s="49"/>
      <c r="J7" s="43"/>
      <c r="K7" s="43"/>
    </row>
    <row r="8" spans="1:11" x14ac:dyDescent="0.2">
      <c r="A8" s="21" t="s">
        <v>21</v>
      </c>
      <c r="B8" s="166">
        <v>1944920</v>
      </c>
      <c r="C8" s="166">
        <v>1943011</v>
      </c>
      <c r="D8" s="169">
        <v>3887931</v>
      </c>
      <c r="F8" s="29"/>
      <c r="G8" s="49"/>
      <c r="H8" s="49"/>
      <c r="I8" s="49"/>
      <c r="J8" s="43"/>
      <c r="K8" s="43"/>
    </row>
    <row r="9" spans="1:11" x14ac:dyDescent="0.2">
      <c r="A9" s="162" t="s">
        <v>238</v>
      </c>
      <c r="B9" s="163">
        <f t="shared" ref="B9:C9" si="0">SUM(B6:B8)</f>
        <v>5956510</v>
      </c>
      <c r="C9" s="163">
        <f t="shared" si="0"/>
        <v>6180666</v>
      </c>
      <c r="D9" s="170">
        <f>SUM(D6:D8)</f>
        <v>12137176</v>
      </c>
      <c r="F9" s="43"/>
      <c r="G9" s="44"/>
      <c r="H9" s="44"/>
      <c r="I9" s="44"/>
      <c r="J9" s="43"/>
      <c r="K9" s="43"/>
    </row>
    <row r="10" spans="1:11" x14ac:dyDescent="0.2">
      <c r="F10" s="43"/>
      <c r="G10" s="43"/>
      <c r="H10" s="45"/>
      <c r="I10" s="43"/>
      <c r="J10" s="43"/>
      <c r="K10" s="43"/>
    </row>
    <row r="11" spans="1:11" x14ac:dyDescent="0.2">
      <c r="A11" s="29" t="s">
        <v>268</v>
      </c>
      <c r="F11" s="43"/>
      <c r="G11" s="43"/>
      <c r="H11" s="45"/>
      <c r="I11" s="43"/>
      <c r="J11" s="43"/>
      <c r="K11" s="43"/>
    </row>
    <row r="12" spans="1:11" x14ac:dyDescent="0.2">
      <c r="A12" s="29" t="s">
        <v>266</v>
      </c>
      <c r="B12" s="50"/>
      <c r="F12" s="29"/>
      <c r="G12" s="50"/>
      <c r="H12" s="45"/>
      <c r="I12" s="43"/>
      <c r="J12" s="43"/>
      <c r="K12" s="43"/>
    </row>
    <row r="13" spans="1:11" ht="14.25" x14ac:dyDescent="0.2">
      <c r="A13" s="29" t="s">
        <v>289</v>
      </c>
      <c r="B13" s="50"/>
      <c r="F13" s="29"/>
      <c r="G13" s="50"/>
      <c r="H13" s="45"/>
      <c r="I13" s="43"/>
      <c r="J13" s="43"/>
      <c r="K13" s="43"/>
    </row>
    <row r="14" spans="1:11" ht="14.25" x14ac:dyDescent="0.2">
      <c r="A14" s="29" t="s">
        <v>284</v>
      </c>
      <c r="B14" s="51"/>
      <c r="F14" s="29"/>
      <c r="G14" s="51"/>
      <c r="H14" s="45"/>
      <c r="I14" s="43"/>
      <c r="J14" s="43"/>
      <c r="K14" s="43"/>
    </row>
    <row r="15" spans="1:11" x14ac:dyDescent="0.2">
      <c r="F15" s="43"/>
      <c r="G15" s="43"/>
      <c r="H15" s="43"/>
      <c r="I15" s="43"/>
      <c r="J15" s="43"/>
      <c r="K15" s="43"/>
    </row>
    <row r="16" spans="1:11" x14ac:dyDescent="0.2">
      <c r="A16" s="211"/>
      <c r="F16" s="43"/>
      <c r="G16" s="43"/>
      <c r="H16" s="43"/>
      <c r="I16" s="43"/>
      <c r="J16" s="43"/>
      <c r="K16" s="43"/>
    </row>
    <row r="17" spans="1:11" x14ac:dyDescent="0.2">
      <c r="A17" s="212"/>
      <c r="F17" s="43"/>
      <c r="G17" s="43"/>
      <c r="H17" s="43"/>
      <c r="I17" s="43"/>
      <c r="J17" s="43"/>
      <c r="K17" s="43"/>
    </row>
    <row r="18" spans="1:11" x14ac:dyDescent="0.2">
      <c r="A18" s="5"/>
    </row>
    <row r="19" spans="1:11" x14ac:dyDescent="0.2">
      <c r="A19" s="212"/>
      <c r="C19" s="1"/>
    </row>
    <row r="20" spans="1:11" x14ac:dyDescent="0.2">
      <c r="C20" s="1"/>
    </row>
    <row r="21" spans="1:11" x14ac:dyDescent="0.2">
      <c r="C21" s="1"/>
    </row>
    <row r="22" spans="1:11" x14ac:dyDescent="0.2">
      <c r="C22" s="1"/>
    </row>
    <row r="23" spans="1:11" x14ac:dyDescent="0.2">
      <c r="C23" s="1"/>
    </row>
    <row r="24" spans="1:11" x14ac:dyDescent="0.2">
      <c r="C24" s="1"/>
    </row>
    <row r="25" spans="1:11" x14ac:dyDescent="0.2">
      <c r="C25" s="1"/>
    </row>
    <row r="26" spans="1:11" x14ac:dyDescent="0.2">
      <c r="C26" s="1"/>
    </row>
    <row r="27" spans="1:11" x14ac:dyDescent="0.2">
      <c r="C27" s="1"/>
    </row>
    <row r="28" spans="1:11" x14ac:dyDescent="0.2">
      <c r="C28" s="1"/>
    </row>
    <row r="29" spans="1:11" x14ac:dyDescent="0.2">
      <c r="C29" s="1"/>
    </row>
    <row r="30" spans="1:11" x14ac:dyDescent="0.2">
      <c r="C30" s="1"/>
    </row>
    <row r="31" spans="1:11" x14ac:dyDescent="0.2">
      <c r="C31" s="1"/>
    </row>
    <row r="32" spans="1:11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zoomScaleSheetLayoutView="100" workbookViewId="0">
      <selection activeCell="B40" sqref="B40"/>
    </sheetView>
  </sheetViews>
  <sheetFormatPr baseColWidth="10" defaultColWidth="11.42578125" defaultRowHeight="12.75" x14ac:dyDescent="0.2"/>
  <cols>
    <col min="1" max="1" width="34.85546875" style="1" customWidth="1"/>
    <col min="2" max="2" width="16.42578125" style="1" customWidth="1"/>
    <col min="3" max="3" width="35.7109375" style="9" customWidth="1"/>
    <col min="4" max="4" width="36.42578125" style="1" customWidth="1"/>
    <col min="5" max="5" width="15.7109375" style="1" customWidth="1"/>
    <col min="6" max="6" width="32.42578125" style="1" customWidth="1"/>
    <col min="7" max="9" width="15.7109375" style="1" customWidth="1"/>
    <col min="10" max="16384" width="11.42578125" style="1"/>
  </cols>
  <sheetData>
    <row r="1" spans="1:9" x14ac:dyDescent="0.2">
      <c r="A1" s="46" t="s">
        <v>14</v>
      </c>
      <c r="B1" s="46"/>
      <c r="C1" s="1"/>
    </row>
    <row r="2" spans="1:9" x14ac:dyDescent="0.2">
      <c r="A2" s="8"/>
      <c r="B2" s="8"/>
      <c r="C2" s="1"/>
    </row>
    <row r="3" spans="1:9" ht="18.75" x14ac:dyDescent="0.2">
      <c r="A3" s="193" t="s">
        <v>290</v>
      </c>
      <c r="B3" s="19"/>
    </row>
    <row r="4" spans="1:9" x14ac:dyDescent="0.2">
      <c r="F4" s="43"/>
      <c r="G4" s="43"/>
      <c r="H4" s="43"/>
      <c r="I4" s="43"/>
    </row>
    <row r="5" spans="1:9" ht="14.25" x14ac:dyDescent="0.2">
      <c r="A5" s="54" t="s">
        <v>285</v>
      </c>
      <c r="B5" s="55">
        <v>2050</v>
      </c>
      <c r="F5" s="56"/>
      <c r="G5" s="57"/>
      <c r="H5" s="43"/>
      <c r="I5" s="43"/>
    </row>
    <row r="6" spans="1:9" x14ac:dyDescent="0.2">
      <c r="A6" s="58">
        <v>15</v>
      </c>
      <c r="B6" s="59">
        <v>770215</v>
      </c>
      <c r="F6" s="60"/>
      <c r="G6" s="61"/>
      <c r="H6" s="43"/>
      <c r="I6" s="43"/>
    </row>
    <row r="7" spans="1:9" x14ac:dyDescent="0.2">
      <c r="A7" s="58">
        <v>16</v>
      </c>
      <c r="B7" s="59">
        <v>771763</v>
      </c>
      <c r="F7" s="60"/>
      <c r="G7" s="61"/>
      <c r="H7" s="43"/>
      <c r="I7" s="43"/>
    </row>
    <row r="8" spans="1:9" x14ac:dyDescent="0.2">
      <c r="A8" s="58">
        <v>17</v>
      </c>
      <c r="B8" s="59">
        <v>768647</v>
      </c>
      <c r="F8" s="60"/>
      <c r="G8" s="61"/>
      <c r="H8" s="43"/>
      <c r="I8" s="43"/>
    </row>
    <row r="9" spans="1:9" ht="15" customHeight="1" x14ac:dyDescent="0.2">
      <c r="A9" s="58">
        <v>18</v>
      </c>
      <c r="B9" s="59">
        <v>760981</v>
      </c>
      <c r="F9" s="60"/>
      <c r="G9" s="61"/>
      <c r="H9" s="43"/>
      <c r="I9" s="43"/>
    </row>
    <row r="10" spans="1:9" x14ac:dyDescent="0.2">
      <c r="A10" s="58">
        <v>19</v>
      </c>
      <c r="B10" s="59">
        <v>750048</v>
      </c>
      <c r="F10" s="60"/>
      <c r="G10" s="61"/>
      <c r="H10" s="43"/>
      <c r="I10" s="43"/>
    </row>
    <row r="11" spans="1:9" x14ac:dyDescent="0.2">
      <c r="A11" s="58">
        <v>20</v>
      </c>
      <c r="B11" s="59">
        <v>734003</v>
      </c>
      <c r="F11" s="60"/>
      <c r="G11" s="61"/>
      <c r="H11" s="43"/>
      <c r="I11" s="43"/>
    </row>
    <row r="12" spans="1:9" x14ac:dyDescent="0.2">
      <c r="A12" s="58">
        <v>21</v>
      </c>
      <c r="B12" s="59">
        <v>718955</v>
      </c>
      <c r="F12" s="60"/>
      <c r="G12" s="61"/>
      <c r="H12" s="43"/>
      <c r="I12" s="43"/>
    </row>
    <row r="13" spans="1:9" x14ac:dyDescent="0.2">
      <c r="A13" s="58">
        <v>22</v>
      </c>
      <c r="B13" s="59">
        <v>706114</v>
      </c>
      <c r="F13" s="60"/>
      <c r="G13" s="61"/>
      <c r="H13" s="43"/>
      <c r="I13" s="43"/>
    </row>
    <row r="14" spans="1:9" x14ac:dyDescent="0.2">
      <c r="A14" s="58">
        <v>23</v>
      </c>
      <c r="B14" s="59">
        <v>696416</v>
      </c>
      <c r="F14" s="60"/>
      <c r="G14" s="61"/>
      <c r="H14" s="43"/>
      <c r="I14" s="43"/>
    </row>
    <row r="15" spans="1:9" x14ac:dyDescent="0.2">
      <c r="A15" s="58">
        <v>24</v>
      </c>
      <c r="B15" s="59">
        <v>690089</v>
      </c>
      <c r="F15" s="60"/>
      <c r="G15" s="61"/>
      <c r="H15" s="43"/>
      <c r="I15" s="43"/>
    </row>
    <row r="16" spans="1:9" x14ac:dyDescent="0.2">
      <c r="A16" s="58">
        <v>25</v>
      </c>
      <c r="B16" s="59">
        <v>687412</v>
      </c>
      <c r="F16" s="60"/>
      <c r="G16" s="61"/>
      <c r="H16" s="43"/>
      <c r="I16" s="43"/>
    </row>
    <row r="17" spans="1:9" x14ac:dyDescent="0.2">
      <c r="A17" s="58">
        <v>26</v>
      </c>
      <c r="B17" s="59">
        <v>688305</v>
      </c>
      <c r="F17" s="60"/>
      <c r="G17" s="61"/>
      <c r="H17" s="43"/>
      <c r="I17" s="43"/>
    </row>
    <row r="18" spans="1:9" x14ac:dyDescent="0.2">
      <c r="A18" s="58">
        <v>27</v>
      </c>
      <c r="B18" s="59">
        <v>691424</v>
      </c>
      <c r="F18" s="60"/>
      <c r="G18" s="61"/>
      <c r="H18" s="43"/>
      <c r="I18" s="43"/>
    </row>
    <row r="19" spans="1:9" x14ac:dyDescent="0.2">
      <c r="A19" s="58">
        <v>28</v>
      </c>
      <c r="B19" s="59">
        <v>698095</v>
      </c>
      <c r="F19" s="60"/>
      <c r="G19" s="61"/>
      <c r="H19" s="43"/>
      <c r="I19" s="43"/>
    </row>
    <row r="20" spans="1:9" x14ac:dyDescent="0.2">
      <c r="A20" s="58">
        <v>29</v>
      </c>
      <c r="B20" s="59">
        <v>719265</v>
      </c>
      <c r="F20" s="60"/>
      <c r="G20" s="61"/>
      <c r="H20" s="43"/>
      <c r="I20" s="43"/>
    </row>
    <row r="21" spans="1:9" x14ac:dyDescent="0.2">
      <c r="A21" s="58" t="s">
        <v>241</v>
      </c>
      <c r="B21" s="62">
        <v>69206324</v>
      </c>
      <c r="F21" s="60"/>
      <c r="G21" s="63"/>
      <c r="H21" s="43"/>
      <c r="I21" s="43"/>
    </row>
    <row r="22" spans="1:9" x14ac:dyDescent="0.2">
      <c r="A22" s="194"/>
      <c r="B22" s="195"/>
      <c r="F22" s="60"/>
      <c r="G22" s="63"/>
      <c r="H22" s="43"/>
      <c r="I22" s="43"/>
    </row>
    <row r="23" spans="1:9" x14ac:dyDescent="0.2">
      <c r="A23" s="26" t="s">
        <v>291</v>
      </c>
      <c r="B23" s="171">
        <f>SUM(B6:B20)</f>
        <v>10851732</v>
      </c>
      <c r="F23" s="60"/>
      <c r="G23" s="63"/>
      <c r="H23" s="43"/>
      <c r="I23" s="43"/>
    </row>
    <row r="24" spans="1:9" x14ac:dyDescent="0.2">
      <c r="A24" s="26" t="s">
        <v>239</v>
      </c>
      <c r="B24" s="172">
        <f>B23/B21</f>
        <v>0.15680260665195858</v>
      </c>
      <c r="F24" s="60"/>
      <c r="G24" s="63"/>
      <c r="H24" s="43"/>
      <c r="I24" s="43"/>
    </row>
    <row r="25" spans="1:9" x14ac:dyDescent="0.2">
      <c r="F25" s="43"/>
      <c r="G25" s="43"/>
      <c r="H25" s="43"/>
      <c r="I25" s="43"/>
    </row>
    <row r="26" spans="1:9" x14ac:dyDescent="0.2">
      <c r="A26" s="1" t="s">
        <v>267</v>
      </c>
      <c r="F26" s="43"/>
      <c r="G26" s="43"/>
      <c r="H26" s="43"/>
      <c r="I26" s="43"/>
    </row>
    <row r="27" spans="1:9" x14ac:dyDescent="0.2">
      <c r="A27" s="5" t="s">
        <v>266</v>
      </c>
      <c r="F27" s="64"/>
      <c r="G27" s="43"/>
      <c r="H27" s="43"/>
      <c r="I27" s="43"/>
    </row>
    <row r="28" spans="1:9" ht="14.25" x14ac:dyDescent="0.2">
      <c r="A28" s="1" t="s">
        <v>292</v>
      </c>
      <c r="F28" s="43"/>
      <c r="G28" s="43"/>
      <c r="H28" s="43"/>
      <c r="I28" s="43"/>
    </row>
    <row r="29" spans="1:9" x14ac:dyDescent="0.2">
      <c r="A29" s="1" t="s">
        <v>240</v>
      </c>
      <c r="F29" s="67"/>
      <c r="G29" s="43"/>
      <c r="H29" s="43"/>
      <c r="I29" s="43"/>
    </row>
    <row r="30" spans="1:9" x14ac:dyDescent="0.2">
      <c r="F30" s="67"/>
      <c r="G30" s="43"/>
      <c r="H30" s="43"/>
      <c r="I30" s="43"/>
    </row>
    <row r="31" spans="1:9" x14ac:dyDescent="0.2">
      <c r="A31" s="32"/>
      <c r="F31" s="43"/>
      <c r="G31" s="43"/>
      <c r="H31" s="43"/>
      <c r="I31" s="43"/>
    </row>
    <row r="32" spans="1:9" x14ac:dyDescent="0.2">
      <c r="A32" s="53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3"/>
  <sheetViews>
    <sheetView topLeftCell="A79" zoomScaleNormal="100" zoomScaleSheetLayoutView="100" workbookViewId="0">
      <selection activeCell="A102" sqref="A102:B102"/>
    </sheetView>
  </sheetViews>
  <sheetFormatPr baseColWidth="10" defaultColWidth="11.42578125" defaultRowHeight="12.75" x14ac:dyDescent="0.2"/>
  <cols>
    <col min="1" max="1" width="5.7109375" style="1" customWidth="1"/>
    <col min="2" max="6" width="24" style="1" customWidth="1"/>
    <col min="7" max="7" width="20.42578125" style="1" bestFit="1" customWidth="1"/>
    <col min="8" max="8" width="20.5703125" style="15" customWidth="1"/>
    <col min="9" max="11" width="15.7109375" style="1" customWidth="1"/>
    <col min="12" max="16384" width="11.42578125" style="1"/>
  </cols>
  <sheetData>
    <row r="1" spans="1:23" x14ac:dyDescent="0.2">
      <c r="A1" s="46" t="s">
        <v>14</v>
      </c>
      <c r="B1" s="46"/>
      <c r="C1" s="46"/>
      <c r="D1" s="46"/>
      <c r="E1" s="46"/>
      <c r="F1" s="46"/>
      <c r="G1" s="46"/>
      <c r="H1" s="46"/>
    </row>
    <row r="2" spans="1:23" x14ac:dyDescent="0.2">
      <c r="A2" s="46"/>
      <c r="B2" s="46"/>
      <c r="C2" s="46"/>
      <c r="D2" s="46"/>
      <c r="E2" s="46"/>
      <c r="F2" s="46"/>
      <c r="G2" s="46"/>
      <c r="H2" s="46"/>
    </row>
    <row r="3" spans="1:23" ht="18.75" x14ac:dyDescent="0.2">
      <c r="A3" s="193" t="s">
        <v>293</v>
      </c>
      <c r="B3" s="46"/>
      <c r="C3" s="46"/>
      <c r="D3" s="46"/>
      <c r="E3" s="46"/>
      <c r="F3" s="46"/>
      <c r="G3" s="46"/>
      <c r="H3" s="46"/>
    </row>
    <row r="4" spans="1:23" x14ac:dyDescent="0.2">
      <c r="A4" s="46"/>
      <c r="B4" s="46"/>
      <c r="C4" s="46"/>
      <c r="D4" s="46"/>
      <c r="E4" s="46"/>
      <c r="F4" s="116"/>
      <c r="G4" s="46"/>
      <c r="H4" s="191"/>
    </row>
    <row r="5" spans="1:23" x14ac:dyDescent="0.2">
      <c r="A5" s="219" t="s">
        <v>22</v>
      </c>
      <c r="B5" s="220"/>
      <c r="C5" s="197" t="s">
        <v>23</v>
      </c>
      <c r="D5" s="198" t="s">
        <v>24</v>
      </c>
      <c r="E5" s="198" t="s">
        <v>25</v>
      </c>
      <c r="F5" s="199" t="s">
        <v>232</v>
      </c>
      <c r="G5" s="200" t="s">
        <v>242</v>
      </c>
      <c r="H5" s="189" t="s">
        <v>283</v>
      </c>
      <c r="I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43"/>
    </row>
    <row r="6" spans="1:23" x14ac:dyDescent="0.2">
      <c r="A6" s="129" t="s">
        <v>26</v>
      </c>
      <c r="B6" s="129" t="s">
        <v>27</v>
      </c>
      <c r="C6" s="80">
        <v>42189</v>
      </c>
      <c r="D6" s="80">
        <v>31741</v>
      </c>
      <c r="E6" s="80">
        <v>35986</v>
      </c>
      <c r="F6" s="186">
        <f>SUM(C6:E6)</f>
        <v>109916</v>
      </c>
      <c r="G6" s="81">
        <v>688626</v>
      </c>
      <c r="H6" s="202">
        <f>(F6/G6)*100</f>
        <v>15.961639554707491</v>
      </c>
      <c r="I6" s="188"/>
      <c r="J6" s="11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3"/>
    </row>
    <row r="7" spans="1:23" x14ac:dyDescent="0.2">
      <c r="A7" s="129" t="s">
        <v>28</v>
      </c>
      <c r="B7" s="129" t="s">
        <v>29</v>
      </c>
      <c r="C7" s="73">
        <v>32801</v>
      </c>
      <c r="D7" s="73">
        <v>26650</v>
      </c>
      <c r="E7" s="73">
        <v>26193</v>
      </c>
      <c r="F7" s="184">
        <f t="shared" ref="F7:F70" si="0">SUM(C7:E7)</f>
        <v>85644</v>
      </c>
      <c r="G7" s="74">
        <v>518817</v>
      </c>
      <c r="H7" s="202">
        <f t="shared" ref="H7:H70" si="1">(F7/G7)*100</f>
        <v>16.507554686912727</v>
      </c>
      <c r="I7" s="188"/>
      <c r="M7" s="133"/>
      <c r="N7" s="44"/>
      <c r="O7" s="44"/>
      <c r="P7" s="44"/>
      <c r="Q7" s="44"/>
      <c r="R7" s="44"/>
      <c r="S7" s="44"/>
      <c r="T7" s="44"/>
      <c r="U7" s="44"/>
      <c r="V7" s="44"/>
      <c r="W7" s="43"/>
    </row>
    <row r="8" spans="1:23" x14ac:dyDescent="0.2">
      <c r="A8" s="129" t="s">
        <v>30</v>
      </c>
      <c r="B8" s="129" t="s">
        <v>31</v>
      </c>
      <c r="C8" s="73">
        <v>18195</v>
      </c>
      <c r="D8" s="73">
        <v>15229</v>
      </c>
      <c r="E8" s="73">
        <v>14998</v>
      </c>
      <c r="F8" s="184">
        <f t="shared" si="0"/>
        <v>48422</v>
      </c>
      <c r="G8" s="74">
        <v>332599</v>
      </c>
      <c r="H8" s="202">
        <f t="shared" si="1"/>
        <v>14.558672756081648</v>
      </c>
      <c r="I8" s="188"/>
      <c r="J8" s="44"/>
      <c r="K8" s="44"/>
      <c r="M8" s="133"/>
      <c r="N8" s="44"/>
      <c r="O8" s="44"/>
      <c r="P8" s="44"/>
      <c r="Q8" s="44"/>
      <c r="R8" s="44"/>
      <c r="S8" s="44"/>
      <c r="T8" s="44"/>
      <c r="U8" s="44"/>
      <c r="V8" s="44"/>
      <c r="W8" s="43"/>
    </row>
    <row r="9" spans="1:23" x14ac:dyDescent="0.2">
      <c r="A9" s="129" t="s">
        <v>32</v>
      </c>
      <c r="B9" s="129" t="s">
        <v>33</v>
      </c>
      <c r="C9" s="73">
        <v>8742</v>
      </c>
      <c r="D9" s="73">
        <v>6824</v>
      </c>
      <c r="E9" s="73">
        <v>7390</v>
      </c>
      <c r="F9" s="184">
        <f t="shared" si="0"/>
        <v>22956</v>
      </c>
      <c r="G9" s="74">
        <v>169806</v>
      </c>
      <c r="H9" s="202">
        <f t="shared" si="1"/>
        <v>13.518956927317054</v>
      </c>
      <c r="I9" s="188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3"/>
    </row>
    <row r="10" spans="1:23" x14ac:dyDescent="0.2">
      <c r="A10" s="129" t="s">
        <v>34</v>
      </c>
      <c r="B10" s="129" t="s">
        <v>35</v>
      </c>
      <c r="C10" s="73">
        <v>7070</v>
      </c>
      <c r="D10" s="73">
        <v>5498</v>
      </c>
      <c r="E10" s="73">
        <v>6102</v>
      </c>
      <c r="F10" s="184">
        <f t="shared" si="0"/>
        <v>18670</v>
      </c>
      <c r="G10" s="74">
        <v>142006</v>
      </c>
      <c r="H10" s="202">
        <f t="shared" si="1"/>
        <v>13.147331802881567</v>
      </c>
      <c r="I10" s="188"/>
      <c r="J10" s="66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3"/>
    </row>
    <row r="11" spans="1:23" x14ac:dyDescent="0.2">
      <c r="A11" s="129" t="s">
        <v>36</v>
      </c>
      <c r="B11" s="129" t="s">
        <v>37</v>
      </c>
      <c r="C11" s="73">
        <v>62799</v>
      </c>
      <c r="D11" s="73">
        <v>57960</v>
      </c>
      <c r="E11" s="73">
        <v>58014</v>
      </c>
      <c r="F11" s="184">
        <f t="shared" si="0"/>
        <v>178773</v>
      </c>
      <c r="G11" s="74">
        <v>1129950</v>
      </c>
      <c r="H11" s="202">
        <f t="shared" si="1"/>
        <v>15.821319527412717</v>
      </c>
      <c r="I11" s="188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3"/>
    </row>
    <row r="12" spans="1:23" x14ac:dyDescent="0.2">
      <c r="A12" s="129" t="s">
        <v>38</v>
      </c>
      <c r="B12" s="129" t="s">
        <v>39</v>
      </c>
      <c r="C12" s="73">
        <v>18264</v>
      </c>
      <c r="D12" s="73">
        <v>13109</v>
      </c>
      <c r="E12" s="73">
        <v>14221</v>
      </c>
      <c r="F12" s="184">
        <f t="shared" si="0"/>
        <v>45594</v>
      </c>
      <c r="G12" s="74">
        <v>336947</v>
      </c>
      <c r="H12" s="202">
        <f t="shared" si="1"/>
        <v>13.531504954785174</v>
      </c>
      <c r="I12" s="18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3"/>
    </row>
    <row r="13" spans="1:23" x14ac:dyDescent="0.2">
      <c r="A13" s="129" t="s">
        <v>40</v>
      </c>
      <c r="B13" s="129" t="s">
        <v>41</v>
      </c>
      <c r="C13" s="73">
        <v>15731</v>
      </c>
      <c r="D13" s="73">
        <v>12846</v>
      </c>
      <c r="E13" s="73">
        <v>12721</v>
      </c>
      <c r="F13" s="184">
        <f t="shared" si="0"/>
        <v>41298</v>
      </c>
      <c r="G13" s="74">
        <v>263194</v>
      </c>
      <c r="H13" s="202">
        <f t="shared" si="1"/>
        <v>15.691087182838515</v>
      </c>
      <c r="I13" s="18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3"/>
    </row>
    <row r="14" spans="1:23" x14ac:dyDescent="0.2">
      <c r="A14" s="129" t="s">
        <v>42</v>
      </c>
      <c r="B14" s="129" t="s">
        <v>43</v>
      </c>
      <c r="C14" s="73">
        <v>8351</v>
      </c>
      <c r="D14" s="73">
        <v>6922</v>
      </c>
      <c r="E14" s="73">
        <v>7010</v>
      </c>
      <c r="F14" s="184">
        <f t="shared" si="0"/>
        <v>22283</v>
      </c>
      <c r="G14" s="74">
        <v>156787</v>
      </c>
      <c r="H14" s="203">
        <f>(F14/G14)*100</f>
        <v>14.21227525241251</v>
      </c>
      <c r="I14" s="188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3"/>
    </row>
    <row r="15" spans="1:23" x14ac:dyDescent="0.2">
      <c r="A15" s="129" t="s">
        <v>44</v>
      </c>
      <c r="B15" s="129" t="s">
        <v>45</v>
      </c>
      <c r="C15" s="73">
        <v>20842</v>
      </c>
      <c r="D15" s="73">
        <v>17123</v>
      </c>
      <c r="E15" s="73">
        <v>16494</v>
      </c>
      <c r="F15" s="184">
        <f t="shared" si="0"/>
        <v>54459</v>
      </c>
      <c r="G15" s="74">
        <v>310930</v>
      </c>
      <c r="H15" s="202">
        <f>(F15/G15)*100</f>
        <v>17.51487473064677</v>
      </c>
      <c r="I15" s="188"/>
      <c r="L15" s="117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3"/>
    </row>
    <row r="16" spans="1:23" x14ac:dyDescent="0.2">
      <c r="A16" s="129" t="s">
        <v>46</v>
      </c>
      <c r="B16" s="129" t="s">
        <v>47</v>
      </c>
      <c r="C16" s="73">
        <v>20474</v>
      </c>
      <c r="D16" s="73">
        <v>16412</v>
      </c>
      <c r="E16" s="73">
        <v>16929</v>
      </c>
      <c r="F16" s="184">
        <f t="shared" si="0"/>
        <v>53815</v>
      </c>
      <c r="G16" s="74">
        <v>379729</v>
      </c>
      <c r="H16" s="202">
        <f t="shared" si="1"/>
        <v>14.171948942535334</v>
      </c>
      <c r="I16" s="188"/>
      <c r="L16" s="117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3"/>
    </row>
    <row r="17" spans="1:23" x14ac:dyDescent="0.2">
      <c r="A17" s="129" t="s">
        <v>48</v>
      </c>
      <c r="B17" s="129" t="s">
        <v>49</v>
      </c>
      <c r="C17" s="73">
        <v>14845</v>
      </c>
      <c r="D17" s="73">
        <v>11332</v>
      </c>
      <c r="E17" s="73">
        <v>12499</v>
      </c>
      <c r="F17" s="184">
        <f t="shared" si="0"/>
        <v>38676</v>
      </c>
      <c r="G17" s="74">
        <v>278355</v>
      </c>
      <c r="H17" s="202">
        <f t="shared" si="1"/>
        <v>13.894487255483106</v>
      </c>
      <c r="I17" s="188"/>
      <c r="K17" s="117"/>
      <c r="L17" s="117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3"/>
    </row>
    <row r="18" spans="1:23" x14ac:dyDescent="0.2">
      <c r="A18" s="129" t="s">
        <v>50</v>
      </c>
      <c r="B18" s="129" t="s">
        <v>51</v>
      </c>
      <c r="C18" s="73">
        <v>126797</v>
      </c>
      <c r="D18" s="73">
        <v>122512</v>
      </c>
      <c r="E18" s="73">
        <v>121429</v>
      </c>
      <c r="F18" s="184">
        <f t="shared" si="0"/>
        <v>370738</v>
      </c>
      <c r="G18" s="74">
        <v>2090225</v>
      </c>
      <c r="H18" s="202">
        <f t="shared" si="1"/>
        <v>17.736750828260114</v>
      </c>
      <c r="I18" s="188"/>
      <c r="K18" s="117"/>
      <c r="L18" s="117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3"/>
    </row>
    <row r="19" spans="1:23" x14ac:dyDescent="0.2">
      <c r="A19" s="129" t="s">
        <v>52</v>
      </c>
      <c r="B19" s="129" t="s">
        <v>53</v>
      </c>
      <c r="C19" s="73">
        <v>46193</v>
      </c>
      <c r="D19" s="73">
        <v>43744</v>
      </c>
      <c r="E19" s="73">
        <v>38887</v>
      </c>
      <c r="F19" s="184">
        <f t="shared" si="0"/>
        <v>128824</v>
      </c>
      <c r="G19" s="74">
        <v>711029</v>
      </c>
      <c r="H19" s="202">
        <f t="shared" si="1"/>
        <v>18.117967059008844</v>
      </c>
      <c r="I19" s="188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3"/>
    </row>
    <row r="20" spans="1:23" x14ac:dyDescent="0.2">
      <c r="A20" s="129" t="s">
        <v>54</v>
      </c>
      <c r="B20" s="129" t="s">
        <v>55</v>
      </c>
      <c r="C20" s="73">
        <v>7098</v>
      </c>
      <c r="D20" s="73">
        <v>6103</v>
      </c>
      <c r="E20" s="73">
        <v>5988</v>
      </c>
      <c r="F20" s="184">
        <f t="shared" si="0"/>
        <v>19189</v>
      </c>
      <c r="G20" s="74">
        <v>143746</v>
      </c>
      <c r="H20" s="202">
        <f t="shared" si="1"/>
        <v>13.349241022358882</v>
      </c>
      <c r="I20" s="188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3"/>
    </row>
    <row r="21" spans="1:23" x14ac:dyDescent="0.2">
      <c r="A21" s="129" t="s">
        <v>56</v>
      </c>
      <c r="B21" s="129" t="s">
        <v>57</v>
      </c>
      <c r="C21" s="73">
        <v>19049</v>
      </c>
      <c r="D21" s="73">
        <v>16421</v>
      </c>
      <c r="E21" s="73">
        <v>16628</v>
      </c>
      <c r="F21" s="184">
        <f t="shared" si="0"/>
        <v>52098</v>
      </c>
      <c r="G21" s="74">
        <v>350209</v>
      </c>
      <c r="H21" s="202">
        <f t="shared" si="1"/>
        <v>14.876259604978742</v>
      </c>
      <c r="I21" s="188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3"/>
    </row>
    <row r="22" spans="1:23" x14ac:dyDescent="0.2">
      <c r="A22" s="129" t="s">
        <v>58</v>
      </c>
      <c r="B22" s="129" t="s">
        <v>59</v>
      </c>
      <c r="C22" s="73">
        <v>36313</v>
      </c>
      <c r="D22" s="73">
        <v>30561</v>
      </c>
      <c r="E22" s="73">
        <v>29555</v>
      </c>
      <c r="F22" s="184">
        <f t="shared" si="0"/>
        <v>96429</v>
      </c>
      <c r="G22" s="74">
        <v>681666</v>
      </c>
      <c r="H22" s="202">
        <f t="shared" si="1"/>
        <v>14.146077404476678</v>
      </c>
      <c r="I22" s="188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3"/>
    </row>
    <row r="23" spans="1:23" x14ac:dyDescent="0.2">
      <c r="A23" s="129" t="s">
        <v>60</v>
      </c>
      <c r="B23" s="129" t="s">
        <v>61</v>
      </c>
      <c r="C23" s="73">
        <v>16882</v>
      </c>
      <c r="D23" s="73">
        <v>13558</v>
      </c>
      <c r="E23" s="73">
        <v>13638</v>
      </c>
      <c r="F23" s="184">
        <f t="shared" si="0"/>
        <v>44078</v>
      </c>
      <c r="G23" s="74">
        <v>295830</v>
      </c>
      <c r="H23" s="202">
        <f t="shared" si="1"/>
        <v>14.899773518574857</v>
      </c>
      <c r="I23" s="188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3"/>
    </row>
    <row r="24" spans="1:23" x14ac:dyDescent="0.2">
      <c r="A24" s="129" t="s">
        <v>62</v>
      </c>
      <c r="B24" s="129" t="s">
        <v>63</v>
      </c>
      <c r="C24" s="73">
        <v>12642</v>
      </c>
      <c r="D24" s="73">
        <v>10423</v>
      </c>
      <c r="E24" s="73">
        <v>11288</v>
      </c>
      <c r="F24" s="184">
        <f t="shared" si="0"/>
        <v>34353</v>
      </c>
      <c r="G24" s="74">
        <v>239483</v>
      </c>
      <c r="H24" s="202">
        <f t="shared" si="1"/>
        <v>14.344650768530542</v>
      </c>
      <c r="I24" s="188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3"/>
    </row>
    <row r="25" spans="1:23" x14ac:dyDescent="0.2">
      <c r="A25" s="129" t="s">
        <v>64</v>
      </c>
      <c r="B25" s="129" t="s">
        <v>65</v>
      </c>
      <c r="C25" s="73">
        <v>8062</v>
      </c>
      <c r="D25" s="73">
        <v>6442</v>
      </c>
      <c r="E25" s="73">
        <v>7933</v>
      </c>
      <c r="F25" s="184">
        <f t="shared" si="0"/>
        <v>22437</v>
      </c>
      <c r="G25" s="74">
        <v>172719</v>
      </c>
      <c r="H25" s="202">
        <f t="shared" si="1"/>
        <v>12.990464280131311</v>
      </c>
      <c r="I25" s="188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3"/>
    </row>
    <row r="26" spans="1:23" x14ac:dyDescent="0.2">
      <c r="A26" s="129" t="s">
        <v>66</v>
      </c>
      <c r="B26" s="129" t="s">
        <v>67</v>
      </c>
      <c r="C26" s="73">
        <v>9957</v>
      </c>
      <c r="D26" s="73">
        <v>10392</v>
      </c>
      <c r="E26" s="73">
        <v>9296</v>
      </c>
      <c r="F26" s="184">
        <f t="shared" si="0"/>
        <v>29645</v>
      </c>
      <c r="G26" s="74">
        <v>187443</v>
      </c>
      <c r="H26" s="202">
        <f t="shared" si="1"/>
        <v>15.81547457093623</v>
      </c>
      <c r="I26" s="188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3"/>
    </row>
    <row r="27" spans="1:23" x14ac:dyDescent="0.2">
      <c r="A27" s="129" t="s">
        <v>68</v>
      </c>
      <c r="B27" s="129" t="s">
        <v>69</v>
      </c>
      <c r="C27" s="73">
        <v>34896</v>
      </c>
      <c r="D27" s="73">
        <v>37364</v>
      </c>
      <c r="E27" s="73">
        <v>32992</v>
      </c>
      <c r="F27" s="184">
        <f t="shared" si="0"/>
        <v>105252</v>
      </c>
      <c r="G27" s="74">
        <v>538799</v>
      </c>
      <c r="H27" s="202">
        <f t="shared" si="1"/>
        <v>19.534557413803665</v>
      </c>
      <c r="I27" s="188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3"/>
    </row>
    <row r="28" spans="1:23" x14ac:dyDescent="0.2">
      <c r="A28" s="129" t="s">
        <v>70</v>
      </c>
      <c r="B28" s="129" t="s">
        <v>71</v>
      </c>
      <c r="C28" s="73">
        <v>36114</v>
      </c>
      <c r="D28" s="73">
        <v>26778</v>
      </c>
      <c r="E28" s="73">
        <v>26233</v>
      </c>
      <c r="F28" s="184">
        <f t="shared" si="0"/>
        <v>89125</v>
      </c>
      <c r="G28" s="74">
        <v>615301</v>
      </c>
      <c r="H28" s="202">
        <f t="shared" si="1"/>
        <v>14.484780619566685</v>
      </c>
      <c r="I28" s="188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3"/>
    </row>
    <row r="29" spans="1:23" x14ac:dyDescent="0.2">
      <c r="A29" s="129" t="s">
        <v>72</v>
      </c>
      <c r="B29" s="129" t="s">
        <v>73</v>
      </c>
      <c r="C29" s="73">
        <v>5580</v>
      </c>
      <c r="D29" s="73">
        <v>4208</v>
      </c>
      <c r="E29" s="73">
        <v>4499</v>
      </c>
      <c r="F29" s="184">
        <f t="shared" si="0"/>
        <v>14287</v>
      </c>
      <c r="G29" s="74">
        <v>114103</v>
      </c>
      <c r="H29" s="202">
        <f t="shared" si="1"/>
        <v>12.521143177655276</v>
      </c>
      <c r="I29" s="188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3"/>
    </row>
    <row r="30" spans="1:23" x14ac:dyDescent="0.2">
      <c r="A30" s="129" t="s">
        <v>74</v>
      </c>
      <c r="B30" s="129" t="s">
        <v>75</v>
      </c>
      <c r="C30" s="73">
        <v>20979</v>
      </c>
      <c r="D30" s="73">
        <v>16102</v>
      </c>
      <c r="E30" s="73">
        <v>16605</v>
      </c>
      <c r="F30" s="184">
        <f t="shared" si="0"/>
        <v>53686</v>
      </c>
      <c r="G30" s="74">
        <v>417714</v>
      </c>
      <c r="H30" s="202">
        <f t="shared" si="1"/>
        <v>12.852334372321733</v>
      </c>
      <c r="I30" s="188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3"/>
    </row>
    <row r="31" spans="1:23" x14ac:dyDescent="0.2">
      <c r="A31" s="129" t="s">
        <v>76</v>
      </c>
      <c r="B31" s="129" t="s">
        <v>77</v>
      </c>
      <c r="C31" s="73">
        <v>37217</v>
      </c>
      <c r="D31" s="73">
        <v>34587</v>
      </c>
      <c r="E31" s="73">
        <v>32079</v>
      </c>
      <c r="F31" s="184">
        <f t="shared" si="0"/>
        <v>103883</v>
      </c>
      <c r="G31" s="74">
        <v>550846</v>
      </c>
      <c r="H31" s="202">
        <f t="shared" si="1"/>
        <v>18.858809903312359</v>
      </c>
      <c r="I31" s="188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3"/>
    </row>
    <row r="32" spans="1:23" x14ac:dyDescent="0.2">
      <c r="A32" s="129" t="s">
        <v>78</v>
      </c>
      <c r="B32" s="129" t="s">
        <v>79</v>
      </c>
      <c r="C32" s="73">
        <v>30768</v>
      </c>
      <c r="D32" s="73">
        <v>24000</v>
      </c>
      <c r="E32" s="73">
        <v>25126</v>
      </c>
      <c r="F32" s="184">
        <f t="shared" si="0"/>
        <v>79894</v>
      </c>
      <c r="G32" s="74">
        <v>524409</v>
      </c>
      <c r="H32" s="202">
        <f t="shared" si="1"/>
        <v>15.235055081053147</v>
      </c>
      <c r="I32" s="188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3"/>
    </row>
    <row r="33" spans="1:23" x14ac:dyDescent="0.2">
      <c r="A33" s="129" t="s">
        <v>80</v>
      </c>
      <c r="B33" s="129" t="s">
        <v>81</v>
      </c>
      <c r="C33" s="73">
        <v>37620</v>
      </c>
      <c r="D33" s="73">
        <v>28253</v>
      </c>
      <c r="E33" s="73">
        <v>28910</v>
      </c>
      <c r="F33" s="184">
        <f t="shared" si="0"/>
        <v>94783</v>
      </c>
      <c r="G33" s="74">
        <v>601942</v>
      </c>
      <c r="H33" s="202">
        <f t="shared" si="1"/>
        <v>15.746201461270354</v>
      </c>
      <c r="I33" s="188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3"/>
    </row>
    <row r="34" spans="1:23" x14ac:dyDescent="0.2">
      <c r="A34" s="129" t="s">
        <v>82</v>
      </c>
      <c r="B34" s="129" t="s">
        <v>83</v>
      </c>
      <c r="C34" s="73">
        <v>26969</v>
      </c>
      <c r="D34" s="73">
        <v>20494</v>
      </c>
      <c r="E34" s="73">
        <v>20765</v>
      </c>
      <c r="F34" s="184">
        <f t="shared" si="0"/>
        <v>68228</v>
      </c>
      <c r="G34" s="74">
        <v>433148</v>
      </c>
      <c r="H34" s="202">
        <f t="shared" si="1"/>
        <v>15.751659940713106</v>
      </c>
      <c r="I34" s="188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3"/>
    </row>
    <row r="35" spans="1:23" x14ac:dyDescent="0.2">
      <c r="A35" s="129" t="s">
        <v>84</v>
      </c>
      <c r="B35" s="129" t="s">
        <v>85</v>
      </c>
      <c r="C35" s="73">
        <v>55734</v>
      </c>
      <c r="D35" s="73">
        <v>48093</v>
      </c>
      <c r="E35" s="73">
        <v>45077</v>
      </c>
      <c r="F35" s="184">
        <f t="shared" si="0"/>
        <v>148904</v>
      </c>
      <c r="G35" s="74">
        <v>936238</v>
      </c>
      <c r="H35" s="202">
        <f t="shared" si="1"/>
        <v>15.904502914857119</v>
      </c>
      <c r="I35" s="188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3"/>
    </row>
    <row r="36" spans="1:23" x14ac:dyDescent="0.2">
      <c r="A36" s="129" t="s">
        <v>86</v>
      </c>
      <c r="B36" s="129" t="s">
        <v>87</v>
      </c>
      <c r="C36" s="73">
        <v>46206</v>
      </c>
      <c r="D36" s="73">
        <v>38722</v>
      </c>
      <c r="E36" s="73">
        <v>36679</v>
      </c>
      <c r="F36" s="184">
        <f t="shared" si="0"/>
        <v>121607</v>
      </c>
      <c r="G36" s="74">
        <v>775994</v>
      </c>
      <c r="H36" s="202">
        <f t="shared" si="1"/>
        <v>15.671126323141674</v>
      </c>
      <c r="I36" s="188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3"/>
    </row>
    <row r="37" spans="1:23" x14ac:dyDescent="0.2">
      <c r="A37" s="129" t="s">
        <v>88</v>
      </c>
      <c r="B37" s="129" t="s">
        <v>89</v>
      </c>
      <c r="C37" s="73">
        <v>100631</v>
      </c>
      <c r="D37" s="73">
        <v>112093</v>
      </c>
      <c r="E37" s="73">
        <v>105847</v>
      </c>
      <c r="F37" s="184">
        <f t="shared" si="0"/>
        <v>318571</v>
      </c>
      <c r="G37" s="74">
        <v>1506391</v>
      </c>
      <c r="H37" s="202">
        <f t="shared" si="1"/>
        <v>21.147962248845086</v>
      </c>
      <c r="I37" s="188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3"/>
    </row>
    <row r="38" spans="1:23" x14ac:dyDescent="0.2">
      <c r="A38" s="129" t="s">
        <v>90</v>
      </c>
      <c r="B38" s="129" t="s">
        <v>91</v>
      </c>
      <c r="C38" s="73">
        <v>10489</v>
      </c>
      <c r="D38" s="73">
        <v>7637</v>
      </c>
      <c r="E38" s="73">
        <v>7461</v>
      </c>
      <c r="F38" s="184">
        <f t="shared" si="0"/>
        <v>25587</v>
      </c>
      <c r="G38" s="74">
        <v>193053</v>
      </c>
      <c r="H38" s="202">
        <f t="shared" si="1"/>
        <v>13.253873288682383</v>
      </c>
      <c r="I38" s="188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3"/>
    </row>
    <row r="39" spans="1:23" x14ac:dyDescent="0.2">
      <c r="A39" s="129" t="s">
        <v>92</v>
      </c>
      <c r="B39" s="129" t="s">
        <v>93</v>
      </c>
      <c r="C39" s="73">
        <v>107815</v>
      </c>
      <c r="D39" s="73">
        <v>108729</v>
      </c>
      <c r="E39" s="73">
        <v>103272</v>
      </c>
      <c r="F39" s="184">
        <f t="shared" si="0"/>
        <v>319816</v>
      </c>
      <c r="G39" s="74">
        <v>1718654</v>
      </c>
      <c r="H39" s="202">
        <f t="shared" si="1"/>
        <v>18.608515733824259</v>
      </c>
      <c r="I39" s="188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3"/>
    </row>
    <row r="40" spans="1:23" x14ac:dyDescent="0.2">
      <c r="A40" s="129" t="s">
        <v>94</v>
      </c>
      <c r="B40" s="129" t="s">
        <v>95</v>
      </c>
      <c r="C40" s="73">
        <v>78950</v>
      </c>
      <c r="D40" s="73">
        <v>82020</v>
      </c>
      <c r="E40" s="73">
        <v>72445</v>
      </c>
      <c r="F40" s="184">
        <f t="shared" si="0"/>
        <v>233415</v>
      </c>
      <c r="G40" s="74">
        <v>1252904</v>
      </c>
      <c r="H40" s="202">
        <f t="shared" si="1"/>
        <v>18.629918972243683</v>
      </c>
      <c r="I40" s="188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3"/>
    </row>
    <row r="41" spans="1:23" x14ac:dyDescent="0.2">
      <c r="A41" s="129" t="s">
        <v>96</v>
      </c>
      <c r="B41" s="129" t="s">
        <v>97</v>
      </c>
      <c r="C41" s="73">
        <v>77374</v>
      </c>
      <c r="D41" s="73">
        <v>76933</v>
      </c>
      <c r="E41" s="73">
        <v>71320</v>
      </c>
      <c r="F41" s="184">
        <f t="shared" si="0"/>
        <v>225627</v>
      </c>
      <c r="G41" s="74">
        <v>1134891</v>
      </c>
      <c r="H41" s="202">
        <f t="shared" si="1"/>
        <v>19.880940107904635</v>
      </c>
      <c r="I41" s="188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3"/>
    </row>
    <row r="42" spans="1:23" x14ac:dyDescent="0.2">
      <c r="A42" s="129" t="s">
        <v>98</v>
      </c>
      <c r="B42" s="129" t="s">
        <v>99</v>
      </c>
      <c r="C42" s="73">
        <v>11121</v>
      </c>
      <c r="D42" s="73">
        <v>8950</v>
      </c>
      <c r="E42" s="73">
        <v>9549</v>
      </c>
      <c r="F42" s="184">
        <f t="shared" si="0"/>
        <v>29620</v>
      </c>
      <c r="G42" s="74">
        <v>213358</v>
      </c>
      <c r="H42" s="202">
        <f t="shared" si="1"/>
        <v>13.882769804741327</v>
      </c>
      <c r="I42" s="188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3"/>
    </row>
    <row r="43" spans="1:23" x14ac:dyDescent="0.2">
      <c r="A43" s="129" t="s">
        <v>100</v>
      </c>
      <c r="B43" s="129" t="s">
        <v>101</v>
      </c>
      <c r="C43" s="73">
        <v>40158</v>
      </c>
      <c r="D43" s="73">
        <v>37682</v>
      </c>
      <c r="E43" s="73">
        <v>35688</v>
      </c>
      <c r="F43" s="184">
        <f t="shared" si="0"/>
        <v>113528</v>
      </c>
      <c r="G43" s="74">
        <v>620686</v>
      </c>
      <c r="H43" s="202">
        <f t="shared" si="1"/>
        <v>18.290729934298504</v>
      </c>
      <c r="I43" s="188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3"/>
    </row>
    <row r="44" spans="1:23" x14ac:dyDescent="0.2">
      <c r="A44" s="129" t="s">
        <v>102</v>
      </c>
      <c r="B44" s="129" t="s">
        <v>103</v>
      </c>
      <c r="C44" s="73">
        <v>86546</v>
      </c>
      <c r="D44" s="73">
        <v>78148</v>
      </c>
      <c r="E44" s="73">
        <v>74210</v>
      </c>
      <c r="F44" s="184">
        <f t="shared" si="0"/>
        <v>238904</v>
      </c>
      <c r="G44" s="74">
        <v>1308807</v>
      </c>
      <c r="H44" s="202">
        <f t="shared" si="1"/>
        <v>18.253569854073213</v>
      </c>
      <c r="I44" s="188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3"/>
    </row>
    <row r="45" spans="1:23" x14ac:dyDescent="0.2">
      <c r="A45" s="129" t="s">
        <v>104</v>
      </c>
      <c r="B45" s="129" t="s">
        <v>105</v>
      </c>
      <c r="C45" s="73">
        <v>14386</v>
      </c>
      <c r="D45" s="73">
        <v>11539</v>
      </c>
      <c r="E45" s="73">
        <v>12260</v>
      </c>
      <c r="F45" s="184">
        <f t="shared" si="0"/>
        <v>38185</v>
      </c>
      <c r="G45" s="74">
        <v>256977</v>
      </c>
      <c r="H45" s="202">
        <f t="shared" si="1"/>
        <v>14.859306474898531</v>
      </c>
      <c r="I45" s="188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3"/>
    </row>
    <row r="46" spans="1:23" x14ac:dyDescent="0.2">
      <c r="A46" s="129" t="s">
        <v>106</v>
      </c>
      <c r="B46" s="129" t="s">
        <v>107</v>
      </c>
      <c r="C46" s="73">
        <v>23326</v>
      </c>
      <c r="D46" s="73">
        <v>17961</v>
      </c>
      <c r="E46" s="73">
        <v>18175</v>
      </c>
      <c r="F46" s="184">
        <f t="shared" si="0"/>
        <v>59462</v>
      </c>
      <c r="G46" s="74">
        <v>440763</v>
      </c>
      <c r="H46" s="202">
        <f t="shared" si="1"/>
        <v>13.490696814387778</v>
      </c>
      <c r="I46" s="188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3"/>
    </row>
    <row r="47" spans="1:23" x14ac:dyDescent="0.2">
      <c r="A47" s="129" t="s">
        <v>108</v>
      </c>
      <c r="B47" s="129" t="s">
        <v>109</v>
      </c>
      <c r="C47" s="73">
        <v>18561</v>
      </c>
      <c r="D47" s="73">
        <v>14303</v>
      </c>
      <c r="E47" s="73">
        <v>15041</v>
      </c>
      <c r="F47" s="184">
        <f t="shared" si="0"/>
        <v>47905</v>
      </c>
      <c r="G47" s="74">
        <v>327451</v>
      </c>
      <c r="H47" s="202">
        <f t="shared" si="1"/>
        <v>14.629669782654503</v>
      </c>
      <c r="I47" s="188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3"/>
    </row>
    <row r="48" spans="1:23" x14ac:dyDescent="0.2">
      <c r="A48" s="129" t="s">
        <v>110</v>
      </c>
      <c r="B48" s="129" t="s">
        <v>111</v>
      </c>
      <c r="C48" s="73">
        <v>50165</v>
      </c>
      <c r="D48" s="73">
        <v>44699</v>
      </c>
      <c r="E48" s="73">
        <v>41194</v>
      </c>
      <c r="F48" s="184">
        <f t="shared" si="0"/>
        <v>136058</v>
      </c>
      <c r="G48" s="74">
        <v>776590</v>
      </c>
      <c r="H48" s="202">
        <f t="shared" si="1"/>
        <v>17.519926859732934</v>
      </c>
      <c r="I48" s="188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3"/>
    </row>
    <row r="49" spans="1:23" x14ac:dyDescent="0.2">
      <c r="A49" s="129" t="s">
        <v>112</v>
      </c>
      <c r="B49" s="129" t="s">
        <v>113</v>
      </c>
      <c r="C49" s="73">
        <v>12894</v>
      </c>
      <c r="D49" s="73">
        <v>10121</v>
      </c>
      <c r="E49" s="73">
        <v>10380</v>
      </c>
      <c r="F49" s="184">
        <f t="shared" si="0"/>
        <v>33395</v>
      </c>
      <c r="G49" s="74">
        <v>227959</v>
      </c>
      <c r="H49" s="202">
        <f t="shared" si="1"/>
        <v>14.649564176014106</v>
      </c>
      <c r="I49" s="188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3"/>
    </row>
    <row r="50" spans="1:23" x14ac:dyDescent="0.2">
      <c r="A50" s="129" t="s">
        <v>114</v>
      </c>
      <c r="B50" s="129" t="s">
        <v>115</v>
      </c>
      <c r="C50" s="73">
        <v>98841</v>
      </c>
      <c r="D50" s="73">
        <v>92664</v>
      </c>
      <c r="E50" s="73">
        <v>89471</v>
      </c>
      <c r="F50" s="184">
        <f t="shared" si="0"/>
        <v>280976</v>
      </c>
      <c r="G50" s="74">
        <v>1510913</v>
      </c>
      <c r="H50" s="202">
        <f t="shared" si="1"/>
        <v>18.596438047723463</v>
      </c>
      <c r="I50" s="188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3"/>
    </row>
    <row r="51" spans="1:23" x14ac:dyDescent="0.2">
      <c r="A51" s="129" t="s">
        <v>116</v>
      </c>
      <c r="B51" s="129" t="s">
        <v>117</v>
      </c>
      <c r="C51" s="73">
        <v>45567</v>
      </c>
      <c r="D51" s="73">
        <v>38883</v>
      </c>
      <c r="E51" s="73">
        <v>36700</v>
      </c>
      <c r="F51" s="184">
        <f t="shared" si="0"/>
        <v>121150</v>
      </c>
      <c r="G51" s="74">
        <v>691006</v>
      </c>
      <c r="H51" s="202">
        <f t="shared" si="1"/>
        <v>17.532409269962923</v>
      </c>
      <c r="I51" s="188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3"/>
    </row>
    <row r="52" spans="1:23" x14ac:dyDescent="0.2">
      <c r="A52" s="129" t="s">
        <v>118</v>
      </c>
      <c r="B52" s="129" t="s">
        <v>119</v>
      </c>
      <c r="C52" s="73">
        <v>8463</v>
      </c>
      <c r="D52" s="73">
        <v>6465</v>
      </c>
      <c r="E52" s="73">
        <v>6458</v>
      </c>
      <c r="F52" s="184">
        <f t="shared" si="0"/>
        <v>21386</v>
      </c>
      <c r="G52" s="74">
        <v>176432</v>
      </c>
      <c r="H52" s="202">
        <f>(F52/G52)*100</f>
        <v>12.121383875940872</v>
      </c>
      <c r="I52" s="188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3"/>
    </row>
    <row r="53" spans="1:23" x14ac:dyDescent="0.2">
      <c r="A53" s="129" t="s">
        <v>120</v>
      </c>
      <c r="B53" s="129" t="s">
        <v>121</v>
      </c>
      <c r="C53" s="73">
        <v>18379</v>
      </c>
      <c r="D53" s="73">
        <v>14360</v>
      </c>
      <c r="E53" s="73">
        <v>14736</v>
      </c>
      <c r="F53" s="184">
        <f t="shared" si="0"/>
        <v>47475</v>
      </c>
      <c r="G53" s="74">
        <v>332372</v>
      </c>
      <c r="H53" s="202">
        <f t="shared" si="1"/>
        <v>14.28369417399781</v>
      </c>
      <c r="I53" s="188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3"/>
    </row>
    <row r="54" spans="1:23" x14ac:dyDescent="0.2">
      <c r="A54" s="129" t="s">
        <v>122</v>
      </c>
      <c r="B54" s="129" t="s">
        <v>123</v>
      </c>
      <c r="C54" s="73">
        <v>4671</v>
      </c>
      <c r="D54" s="73">
        <v>3477</v>
      </c>
      <c r="E54" s="73">
        <v>3271</v>
      </c>
      <c r="F54" s="184">
        <f t="shared" si="0"/>
        <v>11419</v>
      </c>
      <c r="G54" s="74">
        <v>76452</v>
      </c>
      <c r="H54" s="202">
        <f t="shared" si="1"/>
        <v>14.93616909956574</v>
      </c>
      <c r="I54" s="188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3"/>
    </row>
    <row r="55" spans="1:23" x14ac:dyDescent="0.2">
      <c r="A55" s="129" t="s">
        <v>124</v>
      </c>
      <c r="B55" s="129" t="s">
        <v>125</v>
      </c>
      <c r="C55" s="73">
        <v>58997</v>
      </c>
      <c r="D55" s="73">
        <v>53144</v>
      </c>
      <c r="E55" s="73">
        <v>46231</v>
      </c>
      <c r="F55" s="184">
        <f t="shared" si="0"/>
        <v>158372</v>
      </c>
      <c r="G55" s="74">
        <v>835364</v>
      </c>
      <c r="H55" s="202">
        <f t="shared" si="1"/>
        <v>18.958442068367802</v>
      </c>
      <c r="I55" s="188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3"/>
    </row>
    <row r="56" spans="1:23" x14ac:dyDescent="0.2">
      <c r="A56" s="129" t="s">
        <v>126</v>
      </c>
      <c r="B56" s="129" t="s">
        <v>127</v>
      </c>
      <c r="C56" s="73">
        <v>27020</v>
      </c>
      <c r="D56" s="73">
        <v>21901</v>
      </c>
      <c r="E56" s="73">
        <v>23414</v>
      </c>
      <c r="F56" s="184">
        <f t="shared" si="0"/>
        <v>72335</v>
      </c>
      <c r="G56" s="74">
        <v>496199</v>
      </c>
      <c r="H56" s="202">
        <f t="shared" si="1"/>
        <v>14.57782059214146</v>
      </c>
      <c r="I56" s="188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3"/>
    </row>
    <row r="57" spans="1:23" x14ac:dyDescent="0.2">
      <c r="A57" s="129" t="s">
        <v>128</v>
      </c>
      <c r="B57" s="129" t="s">
        <v>129</v>
      </c>
      <c r="C57" s="73">
        <v>36765</v>
      </c>
      <c r="D57" s="73">
        <v>36266</v>
      </c>
      <c r="E57" s="73">
        <v>33110</v>
      </c>
      <c r="F57" s="184">
        <f t="shared" si="0"/>
        <v>106141</v>
      </c>
      <c r="G57" s="74">
        <v>558743</v>
      </c>
      <c r="H57" s="202">
        <f t="shared" si="1"/>
        <v>18.996390111374996</v>
      </c>
      <c r="I57" s="188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3"/>
    </row>
    <row r="58" spans="1:23" x14ac:dyDescent="0.2">
      <c r="A58" s="129" t="s">
        <v>130</v>
      </c>
      <c r="B58" s="129" t="s">
        <v>131</v>
      </c>
      <c r="C58" s="73">
        <v>9078</v>
      </c>
      <c r="D58" s="73">
        <v>8441</v>
      </c>
      <c r="E58" s="73">
        <v>8087</v>
      </c>
      <c r="F58" s="184">
        <f t="shared" si="0"/>
        <v>25606</v>
      </c>
      <c r="G58" s="74">
        <v>167047</v>
      </c>
      <c r="H58" s="202">
        <f t="shared" si="1"/>
        <v>15.328620088957001</v>
      </c>
      <c r="I58" s="188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3"/>
    </row>
    <row r="59" spans="1:23" x14ac:dyDescent="0.2">
      <c r="A59" s="129" t="s">
        <v>132</v>
      </c>
      <c r="B59" s="129" t="s">
        <v>133</v>
      </c>
      <c r="C59" s="73">
        <v>19716</v>
      </c>
      <c r="D59" s="73">
        <v>15612</v>
      </c>
      <c r="E59" s="73">
        <v>15407</v>
      </c>
      <c r="F59" s="184">
        <f t="shared" si="0"/>
        <v>50735</v>
      </c>
      <c r="G59" s="74">
        <v>303245</v>
      </c>
      <c r="H59" s="202">
        <f t="shared" si="1"/>
        <v>16.730696301670267</v>
      </c>
      <c r="I59" s="188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3"/>
    </row>
    <row r="60" spans="1:23" x14ac:dyDescent="0.2">
      <c r="A60" s="129" t="s">
        <v>134</v>
      </c>
      <c r="B60" s="129" t="s">
        <v>135</v>
      </c>
      <c r="C60" s="73">
        <v>49575</v>
      </c>
      <c r="D60" s="73">
        <v>50893</v>
      </c>
      <c r="E60" s="73">
        <v>42531</v>
      </c>
      <c r="F60" s="184">
        <f t="shared" si="0"/>
        <v>142999</v>
      </c>
      <c r="G60" s="74">
        <v>729358</v>
      </c>
      <c r="H60" s="202">
        <f t="shared" si="1"/>
        <v>19.606146775657496</v>
      </c>
      <c r="I60" s="188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3"/>
    </row>
    <row r="61" spans="1:23" x14ac:dyDescent="0.2">
      <c r="A61" s="129" t="s">
        <v>136</v>
      </c>
      <c r="B61" s="129" t="s">
        <v>137</v>
      </c>
      <c r="C61" s="73">
        <v>10085</v>
      </c>
      <c r="D61" s="73">
        <v>8353</v>
      </c>
      <c r="E61" s="73">
        <v>8380</v>
      </c>
      <c r="F61" s="184">
        <f t="shared" si="0"/>
        <v>26818</v>
      </c>
      <c r="G61" s="74">
        <v>177024</v>
      </c>
      <c r="H61" s="202">
        <f t="shared" si="1"/>
        <v>15.149358279103398</v>
      </c>
      <c r="I61" s="188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3"/>
    </row>
    <row r="62" spans="1:23" x14ac:dyDescent="0.2">
      <c r="A62" s="129" t="s">
        <v>138</v>
      </c>
      <c r="B62" s="129" t="s">
        <v>139</v>
      </c>
      <c r="C62" s="73">
        <v>44515</v>
      </c>
      <c r="D62" s="73">
        <v>35586</v>
      </c>
      <c r="E62" s="73">
        <v>35596</v>
      </c>
      <c r="F62" s="184">
        <f t="shared" si="0"/>
        <v>115697</v>
      </c>
      <c r="G62" s="74">
        <v>789465</v>
      </c>
      <c r="H62" s="202">
        <f t="shared" si="1"/>
        <v>14.655114539593269</v>
      </c>
      <c r="I62" s="188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3"/>
    </row>
    <row r="63" spans="1:23" x14ac:dyDescent="0.2">
      <c r="A63" s="129" t="s">
        <v>140</v>
      </c>
      <c r="B63" s="129" t="s">
        <v>141</v>
      </c>
      <c r="C63" s="73">
        <v>60258</v>
      </c>
      <c r="D63" s="73">
        <v>55061</v>
      </c>
      <c r="E63" s="73">
        <v>59333</v>
      </c>
      <c r="F63" s="184">
        <f t="shared" si="0"/>
        <v>174652</v>
      </c>
      <c r="G63" s="74">
        <v>1050955</v>
      </c>
      <c r="H63" s="202">
        <f t="shared" si="1"/>
        <v>16.618408970888382</v>
      </c>
      <c r="I63" s="188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3"/>
    </row>
    <row r="64" spans="1:23" x14ac:dyDescent="0.2">
      <c r="A64" s="129" t="s">
        <v>142</v>
      </c>
      <c r="B64" s="129" t="s">
        <v>143</v>
      </c>
      <c r="C64" s="73">
        <v>10389</v>
      </c>
      <c r="D64" s="73">
        <v>8669</v>
      </c>
      <c r="E64" s="73">
        <v>8575</v>
      </c>
      <c r="F64" s="184">
        <f t="shared" si="0"/>
        <v>27633</v>
      </c>
      <c r="G64" s="74">
        <v>199666</v>
      </c>
      <c r="H64" s="202">
        <f t="shared" si="1"/>
        <v>13.839612152294331</v>
      </c>
      <c r="I64" s="188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3"/>
    </row>
    <row r="65" spans="1:23" x14ac:dyDescent="0.2">
      <c r="A65" s="129" t="s">
        <v>144</v>
      </c>
      <c r="B65" s="129" t="s">
        <v>145</v>
      </c>
      <c r="C65" s="73">
        <v>182258</v>
      </c>
      <c r="D65" s="73">
        <v>179400</v>
      </c>
      <c r="E65" s="73">
        <v>159944</v>
      </c>
      <c r="F65" s="184">
        <f t="shared" si="0"/>
        <v>521602</v>
      </c>
      <c r="G65" s="74">
        <v>2615505</v>
      </c>
      <c r="H65" s="202">
        <f t="shared" si="1"/>
        <v>19.942687932158417</v>
      </c>
      <c r="I65" s="188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3"/>
    </row>
    <row r="66" spans="1:23" x14ac:dyDescent="0.2">
      <c r="A66" s="129" t="s">
        <v>146</v>
      </c>
      <c r="B66" s="129" t="s">
        <v>147</v>
      </c>
      <c r="C66" s="73">
        <v>54663</v>
      </c>
      <c r="D66" s="73">
        <v>45353</v>
      </c>
      <c r="E66" s="73">
        <v>43635</v>
      </c>
      <c r="F66" s="184">
        <f t="shared" si="0"/>
        <v>143651</v>
      </c>
      <c r="G66" s="74">
        <v>829583</v>
      </c>
      <c r="H66" s="202">
        <f t="shared" si="1"/>
        <v>17.316049147583787</v>
      </c>
      <c r="I66" s="188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3"/>
    </row>
    <row r="67" spans="1:23" x14ac:dyDescent="0.2">
      <c r="A67" s="129" t="s">
        <v>148</v>
      </c>
      <c r="B67" s="129" t="s">
        <v>149</v>
      </c>
      <c r="C67" s="73">
        <v>15720</v>
      </c>
      <c r="D67" s="73">
        <v>12593</v>
      </c>
      <c r="E67" s="73">
        <v>11958</v>
      </c>
      <c r="F67" s="184">
        <f t="shared" si="0"/>
        <v>40271</v>
      </c>
      <c r="G67" s="74">
        <v>271896</v>
      </c>
      <c r="H67" s="202">
        <f t="shared" si="1"/>
        <v>14.811177803277722</v>
      </c>
      <c r="I67" s="188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3"/>
    </row>
    <row r="68" spans="1:23" x14ac:dyDescent="0.2">
      <c r="A68" s="129" t="s">
        <v>150</v>
      </c>
      <c r="B68" s="129" t="s">
        <v>151</v>
      </c>
      <c r="C68" s="73">
        <v>95420</v>
      </c>
      <c r="D68" s="73">
        <v>79863</v>
      </c>
      <c r="E68" s="73">
        <v>77517</v>
      </c>
      <c r="F68" s="184">
        <f t="shared" si="0"/>
        <v>252800</v>
      </c>
      <c r="G68" s="74">
        <v>1450306</v>
      </c>
      <c r="H68" s="202">
        <f t="shared" si="1"/>
        <v>17.430804257860068</v>
      </c>
      <c r="I68" s="188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3"/>
    </row>
    <row r="69" spans="1:23" x14ac:dyDescent="0.2">
      <c r="A69" s="129" t="s">
        <v>152</v>
      </c>
      <c r="B69" s="129" t="s">
        <v>153</v>
      </c>
      <c r="C69" s="73">
        <v>42060</v>
      </c>
      <c r="D69" s="73">
        <v>41837</v>
      </c>
      <c r="E69" s="73">
        <v>36618</v>
      </c>
      <c r="F69" s="184">
        <f t="shared" si="0"/>
        <v>120515</v>
      </c>
      <c r="G69" s="74">
        <v>664068</v>
      </c>
      <c r="H69" s="202">
        <f t="shared" si="1"/>
        <v>18.147990868405042</v>
      </c>
      <c r="I69" s="188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3"/>
    </row>
    <row r="70" spans="1:23" x14ac:dyDescent="0.2">
      <c r="A70" s="129" t="s">
        <v>154</v>
      </c>
      <c r="B70" s="129" t="s">
        <v>155</v>
      </c>
      <c r="C70" s="73">
        <v>38953</v>
      </c>
      <c r="D70" s="73">
        <v>34582</v>
      </c>
      <c r="E70" s="73">
        <v>34743</v>
      </c>
      <c r="F70" s="184">
        <f t="shared" si="0"/>
        <v>108278</v>
      </c>
      <c r="G70" s="74">
        <v>713482</v>
      </c>
      <c r="H70" s="202">
        <f t="shared" si="1"/>
        <v>15.175996030733781</v>
      </c>
      <c r="I70" s="188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3"/>
    </row>
    <row r="71" spans="1:23" x14ac:dyDescent="0.2">
      <c r="A71" s="129" t="s">
        <v>156</v>
      </c>
      <c r="B71" s="129" t="s">
        <v>157</v>
      </c>
      <c r="C71" s="73">
        <v>12489</v>
      </c>
      <c r="D71" s="73">
        <v>10920</v>
      </c>
      <c r="E71" s="73">
        <v>11142</v>
      </c>
      <c r="F71" s="184">
        <f t="shared" ref="F71:F109" si="2">SUM(C71:E71)</f>
        <v>34551</v>
      </c>
      <c r="G71" s="74">
        <v>232548</v>
      </c>
      <c r="H71" s="202">
        <f t="shared" ref="H71:H108" si="3">(F71/G71)*100</f>
        <v>14.857577790391661</v>
      </c>
      <c r="I71" s="188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3"/>
    </row>
    <row r="72" spans="1:23" x14ac:dyDescent="0.2">
      <c r="A72" s="129" t="s">
        <v>158</v>
      </c>
      <c r="B72" s="129" t="s">
        <v>159</v>
      </c>
      <c r="C72" s="73">
        <v>28772</v>
      </c>
      <c r="D72" s="73">
        <v>23122</v>
      </c>
      <c r="E72" s="73">
        <v>22323</v>
      </c>
      <c r="F72" s="184">
        <f t="shared" si="2"/>
        <v>74217</v>
      </c>
      <c r="G72" s="74">
        <v>503866</v>
      </c>
      <c r="H72" s="202">
        <f t="shared" si="3"/>
        <v>14.729511417718202</v>
      </c>
      <c r="I72" s="188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3"/>
    </row>
    <row r="73" spans="1:23" x14ac:dyDescent="0.2">
      <c r="A73" s="129" t="s">
        <v>160</v>
      </c>
      <c r="B73" s="129" t="s">
        <v>161</v>
      </c>
      <c r="C73" s="73">
        <v>73386</v>
      </c>
      <c r="D73" s="73">
        <v>74083</v>
      </c>
      <c r="E73" s="73">
        <v>72857</v>
      </c>
      <c r="F73" s="184">
        <f t="shared" si="2"/>
        <v>220326</v>
      </c>
      <c r="G73" s="74">
        <v>1168669</v>
      </c>
      <c r="H73" s="202">
        <f t="shared" si="3"/>
        <v>18.852729044750909</v>
      </c>
      <c r="I73" s="188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3"/>
    </row>
    <row r="74" spans="1:23" x14ac:dyDescent="0.2">
      <c r="A74" s="129" t="s">
        <v>162</v>
      </c>
      <c r="B74" s="129" t="s">
        <v>163</v>
      </c>
      <c r="C74" s="73">
        <v>44102</v>
      </c>
      <c r="D74" s="73">
        <v>38885</v>
      </c>
      <c r="E74" s="73">
        <v>39846</v>
      </c>
      <c r="F74" s="184">
        <f t="shared" si="2"/>
        <v>122833</v>
      </c>
      <c r="G74" s="74">
        <v>765827</v>
      </c>
      <c r="H74" s="202">
        <f t="shared" si="3"/>
        <v>16.039262131003476</v>
      </c>
      <c r="I74" s="188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3"/>
    </row>
    <row r="75" spans="1:23" x14ac:dyDescent="0.2">
      <c r="A75" s="129" t="s">
        <v>164</v>
      </c>
      <c r="B75" s="129" t="s">
        <v>165</v>
      </c>
      <c r="C75" s="73">
        <v>134681</v>
      </c>
      <c r="D75" s="73">
        <v>143397</v>
      </c>
      <c r="E75" s="73">
        <v>135652</v>
      </c>
      <c r="F75" s="184">
        <f t="shared" si="2"/>
        <v>413730</v>
      </c>
      <c r="G75" s="74">
        <v>1932598</v>
      </c>
      <c r="H75" s="202">
        <f>(F75/G75)*100</f>
        <v>21.407969996864324</v>
      </c>
      <c r="I75" s="188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3"/>
    </row>
    <row r="76" spans="1:23" x14ac:dyDescent="0.2">
      <c r="A76" s="129" t="s">
        <v>166</v>
      </c>
      <c r="B76" s="129" t="s">
        <v>167</v>
      </c>
      <c r="C76" s="73">
        <v>13663</v>
      </c>
      <c r="D76" s="73">
        <v>10383</v>
      </c>
      <c r="E76" s="73">
        <v>10360</v>
      </c>
      <c r="F76" s="184">
        <f t="shared" si="2"/>
        <v>34406</v>
      </c>
      <c r="G76" s="74">
        <v>231932</v>
      </c>
      <c r="H76" s="202">
        <f t="shared" si="3"/>
        <v>14.834520462894297</v>
      </c>
      <c r="I76" s="188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3"/>
    </row>
    <row r="77" spans="1:23" x14ac:dyDescent="0.2">
      <c r="A77" s="129" t="s">
        <v>168</v>
      </c>
      <c r="B77" s="129" t="s">
        <v>169</v>
      </c>
      <c r="C77" s="73">
        <v>29552</v>
      </c>
      <c r="D77" s="73">
        <v>23515</v>
      </c>
      <c r="E77" s="73">
        <v>24511</v>
      </c>
      <c r="F77" s="184">
        <f t="shared" si="2"/>
        <v>77578</v>
      </c>
      <c r="G77" s="74">
        <v>545310</v>
      </c>
      <c r="H77" s="202">
        <f t="shared" si="3"/>
        <v>14.22640333021584</v>
      </c>
      <c r="I77" s="188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3"/>
    </row>
    <row r="78" spans="1:23" x14ac:dyDescent="0.2">
      <c r="A78" s="129" t="s">
        <v>170</v>
      </c>
      <c r="B78" s="129" t="s">
        <v>171</v>
      </c>
      <c r="C78" s="73">
        <v>35764</v>
      </c>
      <c r="D78" s="73">
        <v>30772</v>
      </c>
      <c r="E78" s="73">
        <v>29119</v>
      </c>
      <c r="F78" s="184">
        <f t="shared" si="2"/>
        <v>95655</v>
      </c>
      <c r="G78" s="74">
        <v>564160</v>
      </c>
      <c r="H78" s="202">
        <f t="shared" si="3"/>
        <v>16.955296369824165</v>
      </c>
      <c r="I78" s="188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3"/>
    </row>
    <row r="79" spans="1:23" x14ac:dyDescent="0.2">
      <c r="A79" s="129" t="s">
        <v>172</v>
      </c>
      <c r="B79" s="129" t="s">
        <v>173</v>
      </c>
      <c r="C79" s="73">
        <v>26729</v>
      </c>
      <c r="D79" s="73">
        <v>23346</v>
      </c>
      <c r="E79" s="73">
        <v>23053</v>
      </c>
      <c r="F79" s="184">
        <f t="shared" si="2"/>
        <v>73128</v>
      </c>
      <c r="G79" s="74">
        <v>453159</v>
      </c>
      <c r="H79" s="202">
        <f t="shared" si="3"/>
        <v>16.137382243318569</v>
      </c>
      <c r="I79" s="188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3"/>
    </row>
    <row r="80" spans="1:23" x14ac:dyDescent="0.2">
      <c r="A80" s="129" t="s">
        <v>174</v>
      </c>
      <c r="B80" s="129" t="s">
        <v>175</v>
      </c>
      <c r="C80" s="73">
        <v>49909</v>
      </c>
      <c r="D80" s="73">
        <v>40809</v>
      </c>
      <c r="E80" s="73">
        <v>49552</v>
      </c>
      <c r="F80" s="184">
        <f t="shared" si="2"/>
        <v>140270</v>
      </c>
      <c r="G80" s="74">
        <v>870588</v>
      </c>
      <c r="H80" s="202">
        <f t="shared" si="3"/>
        <v>16.112098949215934</v>
      </c>
      <c r="I80" s="188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3"/>
    </row>
    <row r="81" spans="1:23" x14ac:dyDescent="0.2">
      <c r="A81" s="129" t="s">
        <v>176</v>
      </c>
      <c r="B81" s="129" t="s">
        <v>177</v>
      </c>
      <c r="C81" s="73">
        <v>109397</v>
      </c>
      <c r="D81" s="73">
        <v>169827</v>
      </c>
      <c r="E81" s="73">
        <v>200614</v>
      </c>
      <c r="F81" s="184">
        <f t="shared" si="2"/>
        <v>479838</v>
      </c>
      <c r="G81" s="74">
        <v>2048472</v>
      </c>
      <c r="H81" s="202">
        <f t="shared" si="3"/>
        <v>23.424191299661405</v>
      </c>
      <c r="I81" s="188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3"/>
    </row>
    <row r="82" spans="1:23" x14ac:dyDescent="0.2">
      <c r="A82" s="129" t="s">
        <v>178</v>
      </c>
      <c r="B82" s="129" t="s">
        <v>179</v>
      </c>
      <c r="C82" s="73">
        <v>81278</v>
      </c>
      <c r="D82" s="73">
        <v>77687</v>
      </c>
      <c r="E82" s="73">
        <v>71884</v>
      </c>
      <c r="F82" s="184">
        <f t="shared" si="2"/>
        <v>230849</v>
      </c>
      <c r="G82" s="74">
        <v>1260246</v>
      </c>
      <c r="H82" s="202">
        <f t="shared" si="3"/>
        <v>18.317772879263256</v>
      </c>
      <c r="I82" s="188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3"/>
    </row>
    <row r="83" spans="1:23" x14ac:dyDescent="0.2">
      <c r="A83" s="129" t="s">
        <v>180</v>
      </c>
      <c r="B83" s="129" t="s">
        <v>181</v>
      </c>
      <c r="C83" s="73">
        <v>101079</v>
      </c>
      <c r="D83" s="73">
        <v>89246</v>
      </c>
      <c r="E83" s="73">
        <v>88702</v>
      </c>
      <c r="F83" s="184">
        <f t="shared" si="2"/>
        <v>279027</v>
      </c>
      <c r="G83" s="74">
        <v>1479615</v>
      </c>
      <c r="H83" s="202">
        <f t="shared" si="3"/>
        <v>18.8580813252096</v>
      </c>
      <c r="I83" s="188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3"/>
    </row>
    <row r="84" spans="1:23" x14ac:dyDescent="0.2">
      <c r="A84" s="129" t="s">
        <v>182</v>
      </c>
      <c r="B84" s="129" t="s">
        <v>183</v>
      </c>
      <c r="C84" s="73">
        <v>98869</v>
      </c>
      <c r="D84" s="73">
        <v>87282</v>
      </c>
      <c r="E84" s="73">
        <v>85150</v>
      </c>
      <c r="F84" s="184">
        <f t="shared" si="2"/>
        <v>271301</v>
      </c>
      <c r="G84" s="74">
        <v>1489363</v>
      </c>
      <c r="H84" s="202">
        <f t="shared" si="3"/>
        <v>18.215908411851242</v>
      </c>
      <c r="I84" s="188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3"/>
    </row>
    <row r="85" spans="1:23" x14ac:dyDescent="0.2">
      <c r="A85" s="129" t="s">
        <v>184</v>
      </c>
      <c r="B85" s="129" t="s">
        <v>185</v>
      </c>
      <c r="C85" s="73">
        <v>22271</v>
      </c>
      <c r="D85" s="73">
        <v>17329</v>
      </c>
      <c r="E85" s="73">
        <v>17494</v>
      </c>
      <c r="F85" s="184">
        <f t="shared" si="2"/>
        <v>57094</v>
      </c>
      <c r="G85" s="74">
        <v>374315</v>
      </c>
      <c r="H85" s="202">
        <f t="shared" si="3"/>
        <v>15.252928683061059</v>
      </c>
      <c r="I85" s="188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3"/>
    </row>
    <row r="86" spans="1:23" x14ac:dyDescent="0.2">
      <c r="A86" s="129" t="s">
        <v>186</v>
      </c>
      <c r="B86" s="129" t="s">
        <v>187</v>
      </c>
      <c r="C86" s="73">
        <v>36757</v>
      </c>
      <c r="D86" s="73">
        <v>35645</v>
      </c>
      <c r="E86" s="73">
        <v>31474</v>
      </c>
      <c r="F86" s="184">
        <f t="shared" si="2"/>
        <v>103876</v>
      </c>
      <c r="G86" s="74">
        <v>559722</v>
      </c>
      <c r="H86" s="202">
        <f t="shared" si="3"/>
        <v>18.558498683274912</v>
      </c>
      <c r="I86" s="188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3"/>
    </row>
    <row r="87" spans="1:23" x14ac:dyDescent="0.2">
      <c r="A87" s="129" t="s">
        <v>188</v>
      </c>
      <c r="B87" s="129" t="s">
        <v>189</v>
      </c>
      <c r="C87" s="73">
        <v>23245</v>
      </c>
      <c r="D87" s="73">
        <v>18737</v>
      </c>
      <c r="E87" s="73">
        <v>17680</v>
      </c>
      <c r="F87" s="184">
        <f t="shared" si="2"/>
        <v>59662</v>
      </c>
      <c r="G87" s="74">
        <v>401283</v>
      </c>
      <c r="H87" s="202">
        <f t="shared" si="3"/>
        <v>14.867811494630972</v>
      </c>
      <c r="I87" s="188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3"/>
    </row>
    <row r="88" spans="1:23" x14ac:dyDescent="0.2">
      <c r="A88" s="129" t="s">
        <v>190</v>
      </c>
      <c r="B88" s="129" t="s">
        <v>191</v>
      </c>
      <c r="C88" s="73">
        <v>16463</v>
      </c>
      <c r="D88" s="73">
        <v>12103</v>
      </c>
      <c r="E88" s="73">
        <v>12323</v>
      </c>
      <c r="F88" s="184">
        <f t="shared" si="2"/>
        <v>40889</v>
      </c>
      <c r="G88" s="74">
        <v>267793</v>
      </c>
      <c r="H88" s="202">
        <f t="shared" si="3"/>
        <v>15.268883055195618</v>
      </c>
      <c r="I88" s="188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3"/>
    </row>
    <row r="89" spans="1:23" x14ac:dyDescent="0.2">
      <c r="A89" s="129" t="s">
        <v>192</v>
      </c>
      <c r="B89" s="129" t="s">
        <v>193</v>
      </c>
      <c r="C89" s="73">
        <v>58395</v>
      </c>
      <c r="D89" s="73">
        <v>51117</v>
      </c>
      <c r="E89" s="73">
        <v>53854</v>
      </c>
      <c r="F89" s="184">
        <f t="shared" si="2"/>
        <v>163366</v>
      </c>
      <c r="G89" s="74">
        <v>1135917</v>
      </c>
      <c r="H89" s="202">
        <f t="shared" si="3"/>
        <v>14.381860646508503</v>
      </c>
      <c r="I89" s="188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3"/>
    </row>
    <row r="90" spans="1:23" x14ac:dyDescent="0.2">
      <c r="A90" s="129" t="s">
        <v>194</v>
      </c>
      <c r="B90" s="129" t="s">
        <v>195</v>
      </c>
      <c r="C90" s="73">
        <v>33459</v>
      </c>
      <c r="D90" s="73">
        <v>26743</v>
      </c>
      <c r="E90" s="73">
        <v>27324</v>
      </c>
      <c r="F90" s="184">
        <f t="shared" si="2"/>
        <v>87526</v>
      </c>
      <c r="G90" s="74">
        <v>573683</v>
      </c>
      <c r="H90" s="202">
        <f t="shared" si="3"/>
        <v>15.256857881443237</v>
      </c>
      <c r="I90" s="188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3"/>
    </row>
    <row r="91" spans="1:23" x14ac:dyDescent="0.2">
      <c r="A91" s="129" t="s">
        <v>196</v>
      </c>
      <c r="B91" s="129" t="s">
        <v>197</v>
      </c>
      <c r="C91" s="73">
        <v>43197</v>
      </c>
      <c r="D91" s="73">
        <v>32471</v>
      </c>
      <c r="E91" s="73">
        <v>32303</v>
      </c>
      <c r="F91" s="184">
        <f t="shared" si="2"/>
        <v>107971</v>
      </c>
      <c r="G91" s="74">
        <v>723037</v>
      </c>
      <c r="H91" s="202">
        <f t="shared" si="3"/>
        <v>14.932984065822358</v>
      </c>
      <c r="I91" s="18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3"/>
    </row>
    <row r="92" spans="1:23" x14ac:dyDescent="0.2">
      <c r="A92" s="129" t="s">
        <v>198</v>
      </c>
      <c r="B92" s="129" t="s">
        <v>199</v>
      </c>
      <c r="C92" s="73">
        <v>30182</v>
      </c>
      <c r="D92" s="73">
        <v>29740</v>
      </c>
      <c r="E92" s="73">
        <v>23573</v>
      </c>
      <c r="F92" s="184">
        <f t="shared" si="2"/>
        <v>83495</v>
      </c>
      <c r="G92" s="74">
        <v>437151</v>
      </c>
      <c r="H92" s="202">
        <f t="shared" si="3"/>
        <v>19.099807617962671</v>
      </c>
      <c r="I92" s="188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3"/>
    </row>
    <row r="93" spans="1:23" x14ac:dyDescent="0.2">
      <c r="A93" s="129" t="s">
        <v>200</v>
      </c>
      <c r="B93" s="129" t="s">
        <v>201</v>
      </c>
      <c r="C93" s="73">
        <v>22786</v>
      </c>
      <c r="D93" s="73">
        <v>22011</v>
      </c>
      <c r="E93" s="73">
        <v>18824</v>
      </c>
      <c r="F93" s="184">
        <f t="shared" si="2"/>
        <v>63621</v>
      </c>
      <c r="G93" s="74">
        <v>371297</v>
      </c>
      <c r="H93" s="202">
        <f t="shared" si="3"/>
        <v>17.134800442772228</v>
      </c>
      <c r="I93" s="188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3"/>
    </row>
    <row r="94" spans="1:23" x14ac:dyDescent="0.2">
      <c r="A94" s="129" t="s">
        <v>202</v>
      </c>
      <c r="B94" s="129" t="s">
        <v>203</v>
      </c>
      <c r="C94" s="73">
        <v>19844</v>
      </c>
      <c r="D94" s="73">
        <v>16445</v>
      </c>
      <c r="E94" s="73">
        <v>16476</v>
      </c>
      <c r="F94" s="184">
        <f t="shared" si="2"/>
        <v>52765</v>
      </c>
      <c r="G94" s="74">
        <v>352304</v>
      </c>
      <c r="H94" s="202">
        <f t="shared" si="3"/>
        <v>14.97712203097325</v>
      </c>
      <c r="I94" s="188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3"/>
    </row>
    <row r="95" spans="1:23" x14ac:dyDescent="0.2">
      <c r="A95" s="129" t="s">
        <v>204</v>
      </c>
      <c r="B95" s="129" t="s">
        <v>205</v>
      </c>
      <c r="C95" s="73">
        <v>18974</v>
      </c>
      <c r="D95" s="73">
        <v>13861</v>
      </c>
      <c r="E95" s="73">
        <v>14668</v>
      </c>
      <c r="F95" s="184">
        <f t="shared" si="2"/>
        <v>47503</v>
      </c>
      <c r="G95" s="74">
        <v>331131</v>
      </c>
      <c r="H95" s="202">
        <f t="shared" si="3"/>
        <v>14.345681920448403</v>
      </c>
      <c r="I95" s="188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3"/>
    </row>
    <row r="96" spans="1:23" x14ac:dyDescent="0.2">
      <c r="A96" s="129" t="s">
        <v>206</v>
      </c>
      <c r="B96" s="129" t="s">
        <v>207</v>
      </c>
      <c r="C96" s="73">
        <v>9358</v>
      </c>
      <c r="D96" s="73">
        <v>8297</v>
      </c>
      <c r="E96" s="73">
        <v>7661</v>
      </c>
      <c r="F96" s="184">
        <f t="shared" si="2"/>
        <v>25316</v>
      </c>
      <c r="G96" s="74">
        <v>138419</v>
      </c>
      <c r="H96" s="202">
        <f t="shared" si="3"/>
        <v>18.289396686871022</v>
      </c>
      <c r="I96" s="188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3"/>
    </row>
    <row r="97" spans="1:23" x14ac:dyDescent="0.2">
      <c r="A97" s="129" t="s">
        <v>208</v>
      </c>
      <c r="B97" s="129" t="s">
        <v>209</v>
      </c>
      <c r="C97" s="73">
        <v>89647</v>
      </c>
      <c r="D97" s="73">
        <v>84601</v>
      </c>
      <c r="E97" s="73">
        <v>86292</v>
      </c>
      <c r="F97" s="184">
        <f t="shared" si="2"/>
        <v>260540</v>
      </c>
      <c r="G97" s="74">
        <v>1343527</v>
      </c>
      <c r="H97" s="202">
        <f t="shared" si="3"/>
        <v>19.392241465932578</v>
      </c>
      <c r="I97" s="188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3"/>
    </row>
    <row r="98" spans="1:23" x14ac:dyDescent="0.2">
      <c r="A98" s="129" t="s">
        <v>210</v>
      </c>
      <c r="B98" s="129" t="s">
        <v>211</v>
      </c>
      <c r="C98" s="73">
        <v>101235</v>
      </c>
      <c r="D98" s="73">
        <v>110145</v>
      </c>
      <c r="E98" s="73">
        <v>120918</v>
      </c>
      <c r="F98" s="184">
        <f t="shared" si="2"/>
        <v>332298</v>
      </c>
      <c r="G98" s="74">
        <v>1663974</v>
      </c>
      <c r="H98" s="202">
        <f t="shared" si="3"/>
        <v>19.970143764265547</v>
      </c>
      <c r="I98" s="188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3"/>
    </row>
    <row r="99" spans="1:23" x14ac:dyDescent="0.2">
      <c r="A99" s="129" t="s">
        <v>212</v>
      </c>
      <c r="B99" s="129" t="s">
        <v>213</v>
      </c>
      <c r="C99" s="73">
        <v>120968</v>
      </c>
      <c r="D99" s="73">
        <v>120568</v>
      </c>
      <c r="E99" s="73">
        <v>118898</v>
      </c>
      <c r="F99" s="184">
        <f t="shared" si="2"/>
        <v>360434</v>
      </c>
      <c r="G99" s="74">
        <v>1711876</v>
      </c>
      <c r="H99" s="202">
        <f t="shared" si="3"/>
        <v>21.054912855837689</v>
      </c>
      <c r="I99" s="188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3"/>
    </row>
    <row r="100" spans="1:23" x14ac:dyDescent="0.2">
      <c r="A100" s="129" t="s">
        <v>214</v>
      </c>
      <c r="B100" s="129" t="s">
        <v>215</v>
      </c>
      <c r="C100" s="73">
        <v>90865</v>
      </c>
      <c r="D100" s="73">
        <v>98259</v>
      </c>
      <c r="E100" s="73">
        <v>102563</v>
      </c>
      <c r="F100" s="184">
        <f t="shared" si="2"/>
        <v>291687</v>
      </c>
      <c r="G100" s="74">
        <v>1426433</v>
      </c>
      <c r="H100" s="202">
        <f t="shared" si="3"/>
        <v>20.448699658518837</v>
      </c>
      <c r="I100" s="188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3"/>
    </row>
    <row r="101" spans="1:23" ht="13.5" thickBot="1" x14ac:dyDescent="0.25">
      <c r="A101" s="130" t="s">
        <v>216</v>
      </c>
      <c r="B101" s="130" t="s">
        <v>217</v>
      </c>
      <c r="C101" s="75">
        <v>89865</v>
      </c>
      <c r="D101" s="75">
        <v>82732</v>
      </c>
      <c r="E101" s="75">
        <v>80065</v>
      </c>
      <c r="F101" s="185">
        <f t="shared" si="2"/>
        <v>252662</v>
      </c>
      <c r="G101" s="76">
        <v>1287589</v>
      </c>
      <c r="H101" s="190">
        <f t="shared" si="3"/>
        <v>19.622876554552736</v>
      </c>
      <c r="I101" s="188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3"/>
    </row>
    <row r="102" spans="1:23" ht="16.5" customHeight="1" thickTop="1" thickBot="1" x14ac:dyDescent="0.25">
      <c r="A102" s="221" t="s">
        <v>218</v>
      </c>
      <c r="B102" s="222"/>
      <c r="C102" s="77">
        <v>4116369</v>
      </c>
      <c r="D102" s="77">
        <v>3838699</v>
      </c>
      <c r="E102" s="77">
        <v>3771876</v>
      </c>
      <c r="F102" s="77">
        <f t="shared" si="2"/>
        <v>11726944</v>
      </c>
      <c r="G102" s="78">
        <v>66351959</v>
      </c>
      <c r="H102" s="201">
        <f t="shared" si="3"/>
        <v>17.673847429282382</v>
      </c>
      <c r="I102" s="188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43"/>
    </row>
    <row r="103" spans="1:23" ht="13.5" thickTop="1" x14ac:dyDescent="0.2">
      <c r="A103" s="131">
        <v>971</v>
      </c>
      <c r="B103" s="131" t="s">
        <v>219</v>
      </c>
      <c r="C103" s="80">
        <v>23547</v>
      </c>
      <c r="D103" s="80">
        <v>18060</v>
      </c>
      <c r="E103" s="80">
        <v>15794</v>
      </c>
      <c r="F103" s="186">
        <f t="shared" si="2"/>
        <v>57401</v>
      </c>
      <c r="G103" s="81">
        <v>380387</v>
      </c>
      <c r="H103" s="190">
        <f t="shared" si="3"/>
        <v>15.090158181010391</v>
      </c>
      <c r="I103" s="188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3"/>
    </row>
    <row r="104" spans="1:23" x14ac:dyDescent="0.2">
      <c r="A104" s="129">
        <v>972</v>
      </c>
      <c r="B104" s="129" t="s">
        <v>220</v>
      </c>
      <c r="C104" s="73">
        <v>20202</v>
      </c>
      <c r="D104" s="73">
        <v>15067</v>
      </c>
      <c r="E104" s="73">
        <v>14361</v>
      </c>
      <c r="F104" s="184">
        <f t="shared" si="2"/>
        <v>49630</v>
      </c>
      <c r="G104" s="74">
        <v>355459</v>
      </c>
      <c r="H104" s="202">
        <f t="shared" si="3"/>
        <v>13.962229117844815</v>
      </c>
      <c r="I104" s="188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3"/>
    </row>
    <row r="105" spans="1:23" x14ac:dyDescent="0.2">
      <c r="A105" s="129">
        <v>973</v>
      </c>
      <c r="B105" s="129" t="s">
        <v>221</v>
      </c>
      <c r="C105" s="73">
        <v>27986</v>
      </c>
      <c r="D105" s="73">
        <v>19974</v>
      </c>
      <c r="E105" s="73">
        <v>18614</v>
      </c>
      <c r="F105" s="184">
        <f t="shared" si="2"/>
        <v>66574</v>
      </c>
      <c r="G105" s="74">
        <v>292354</v>
      </c>
      <c r="H105" s="202">
        <f t="shared" si="3"/>
        <v>22.771708271479095</v>
      </c>
      <c r="I105" s="188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3"/>
    </row>
    <row r="106" spans="1:23" x14ac:dyDescent="0.2">
      <c r="A106" s="129">
        <v>974</v>
      </c>
      <c r="B106" s="129" t="s">
        <v>222</v>
      </c>
      <c r="C106" s="73">
        <v>66163</v>
      </c>
      <c r="D106" s="73">
        <v>49042</v>
      </c>
      <c r="E106" s="73">
        <v>45352</v>
      </c>
      <c r="F106" s="184">
        <f t="shared" si="2"/>
        <v>160557</v>
      </c>
      <c r="G106" s="74">
        <v>896175</v>
      </c>
      <c r="H106" s="202">
        <f t="shared" si="3"/>
        <v>17.915808854297431</v>
      </c>
      <c r="I106" s="188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3"/>
    </row>
    <row r="107" spans="1:23" ht="13.5" thickBot="1" x14ac:dyDescent="0.25">
      <c r="A107" s="132">
        <v>976</v>
      </c>
      <c r="B107" s="132" t="s">
        <v>223</v>
      </c>
      <c r="C107" s="82">
        <v>32894</v>
      </c>
      <c r="D107" s="82">
        <v>21242</v>
      </c>
      <c r="E107" s="82">
        <v>21934</v>
      </c>
      <c r="F107" s="187">
        <f t="shared" si="2"/>
        <v>76070</v>
      </c>
      <c r="G107" s="83">
        <v>329282</v>
      </c>
      <c r="H107" s="190">
        <f t="shared" si="3"/>
        <v>23.101779022236261</v>
      </c>
      <c r="I107" s="188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3"/>
    </row>
    <row r="108" spans="1:23" ht="16.5" customHeight="1" thickTop="1" thickBot="1" x14ac:dyDescent="0.25">
      <c r="A108" s="221" t="s">
        <v>224</v>
      </c>
      <c r="B108" s="222"/>
      <c r="C108" s="77">
        <v>170792</v>
      </c>
      <c r="D108" s="77">
        <v>123385</v>
      </c>
      <c r="E108" s="77">
        <v>116055</v>
      </c>
      <c r="F108" s="77">
        <f t="shared" si="2"/>
        <v>410232</v>
      </c>
      <c r="G108" s="78">
        <v>2253657</v>
      </c>
      <c r="H108" s="201">
        <f t="shared" si="3"/>
        <v>18.202947476035618</v>
      </c>
      <c r="I108" s="188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43"/>
    </row>
    <row r="109" spans="1:23" ht="15.75" customHeight="1" thickTop="1" x14ac:dyDescent="0.2">
      <c r="A109" s="223" t="s">
        <v>225</v>
      </c>
      <c r="B109" s="224"/>
      <c r="C109" s="84">
        <v>4287161</v>
      </c>
      <c r="D109" s="84">
        <v>3962084</v>
      </c>
      <c r="E109" s="84">
        <v>3887931</v>
      </c>
      <c r="F109" s="84">
        <f t="shared" si="2"/>
        <v>12137176</v>
      </c>
      <c r="G109" s="85">
        <v>68605616</v>
      </c>
      <c r="H109" s="196">
        <f>(F109/G109)*100</f>
        <v>17.691228076721881</v>
      </c>
      <c r="I109" s="188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43"/>
    </row>
    <row r="110" spans="1:23" x14ac:dyDescent="0.2">
      <c r="A110" s="128"/>
      <c r="B110" s="128"/>
      <c r="C110" s="79"/>
      <c r="D110" s="79"/>
      <c r="E110" s="79"/>
      <c r="F110" s="44"/>
      <c r="G110" s="79"/>
      <c r="H110" s="27"/>
    </row>
    <row r="111" spans="1:23" x14ac:dyDescent="0.2">
      <c r="A111" s="5" t="s">
        <v>268</v>
      </c>
      <c r="B111" s="13"/>
      <c r="C111" s="13"/>
      <c r="D111" s="13"/>
      <c r="E111" s="13"/>
      <c r="H111" s="27"/>
    </row>
    <row r="112" spans="1:23" x14ac:dyDescent="0.2">
      <c r="A112" s="14" t="s">
        <v>266</v>
      </c>
      <c r="B112" s="11"/>
      <c r="F112" s="11"/>
      <c r="H112" s="27"/>
    </row>
    <row r="113" spans="1:9" ht="14.25" x14ac:dyDescent="0.2">
      <c r="A113" s="14" t="s">
        <v>294</v>
      </c>
      <c r="H113" s="27"/>
    </row>
    <row r="114" spans="1:9" x14ac:dyDescent="0.2">
      <c r="A114" s="14"/>
    </row>
    <row r="115" spans="1:9" x14ac:dyDescent="0.2">
      <c r="A115" s="211"/>
    </row>
    <row r="116" spans="1:9" x14ac:dyDescent="0.2">
      <c r="A116" s="212"/>
    </row>
    <row r="120" spans="1:9" x14ac:dyDescent="0.2">
      <c r="A120" s="43"/>
      <c r="B120" s="43"/>
      <c r="C120" s="43"/>
      <c r="D120" s="43"/>
      <c r="E120" s="43"/>
      <c r="F120" s="43"/>
      <c r="G120" s="43"/>
      <c r="H120" s="33"/>
      <c r="I120" s="43"/>
    </row>
    <row r="121" spans="1:9" x14ac:dyDescent="0.2">
      <c r="A121" s="69"/>
      <c r="B121" s="69"/>
      <c r="C121" s="69"/>
      <c r="D121" s="69"/>
      <c r="E121" s="69"/>
      <c r="F121" s="69"/>
      <c r="G121" s="69"/>
      <c r="H121" s="69"/>
      <c r="I121" s="43"/>
    </row>
    <row r="122" spans="1:9" x14ac:dyDescent="0.2">
      <c r="A122" s="70"/>
      <c r="B122" s="70"/>
      <c r="C122" s="70"/>
      <c r="D122" s="70"/>
      <c r="E122" s="70"/>
      <c r="F122" s="70"/>
      <c r="G122" s="70"/>
      <c r="H122" s="70"/>
      <c r="I122" s="43"/>
    </row>
    <row r="123" spans="1:9" ht="14.25" customHeight="1" x14ac:dyDescent="0.2">
      <c r="A123" s="216"/>
      <c r="B123" s="216"/>
      <c r="C123" s="216"/>
      <c r="D123" s="216"/>
      <c r="E123" s="216"/>
      <c r="F123" s="216"/>
      <c r="G123" s="216"/>
      <c r="H123" s="33"/>
      <c r="I123" s="43"/>
    </row>
    <row r="124" spans="1:9" x14ac:dyDescent="0.2">
      <c r="A124" s="87"/>
      <c r="B124" s="87"/>
      <c r="C124" s="72"/>
      <c r="D124" s="72"/>
      <c r="E124" s="72"/>
      <c r="F124" s="72"/>
      <c r="G124" s="88"/>
      <c r="H124" s="33"/>
      <c r="I124" s="43"/>
    </row>
    <row r="125" spans="1:9" x14ac:dyDescent="0.2">
      <c r="A125" s="44"/>
      <c r="B125" s="43"/>
      <c r="C125" s="44"/>
      <c r="D125" s="44"/>
      <c r="E125" s="44"/>
      <c r="F125" s="44"/>
      <c r="G125" s="79"/>
      <c r="H125" s="34"/>
      <c r="I125" s="43"/>
    </row>
    <row r="126" spans="1:9" x14ac:dyDescent="0.2">
      <c r="A126" s="44"/>
      <c r="B126" s="43"/>
      <c r="C126" s="44"/>
      <c r="D126" s="44"/>
      <c r="E126" s="44"/>
      <c r="F126" s="44"/>
      <c r="G126" s="79"/>
      <c r="H126" s="34"/>
      <c r="I126" s="43"/>
    </row>
    <row r="127" spans="1:9" x14ac:dyDescent="0.2">
      <c r="A127" s="44"/>
      <c r="B127" s="43"/>
      <c r="C127" s="44"/>
      <c r="D127" s="44"/>
      <c r="E127" s="44"/>
      <c r="F127" s="44"/>
      <c r="G127" s="79"/>
      <c r="H127" s="34"/>
      <c r="I127" s="43"/>
    </row>
    <row r="128" spans="1:9" x14ac:dyDescent="0.2">
      <c r="A128" s="44"/>
      <c r="B128" s="43"/>
      <c r="C128" s="44"/>
      <c r="D128" s="44"/>
      <c r="E128" s="44"/>
      <c r="F128" s="44"/>
      <c r="G128" s="79"/>
      <c r="H128" s="34"/>
      <c r="I128" s="43"/>
    </row>
    <row r="129" spans="1:9" x14ac:dyDescent="0.2">
      <c r="A129" s="44"/>
      <c r="B129" s="43"/>
      <c r="C129" s="44"/>
      <c r="D129" s="44"/>
      <c r="E129" s="44"/>
      <c r="F129" s="44"/>
      <c r="G129" s="79"/>
      <c r="H129" s="34"/>
      <c r="I129" s="43"/>
    </row>
    <row r="130" spans="1:9" x14ac:dyDescent="0.2">
      <c r="A130" s="44"/>
      <c r="B130" s="43"/>
      <c r="C130" s="44"/>
      <c r="D130" s="44"/>
      <c r="E130" s="44"/>
      <c r="F130" s="44"/>
      <c r="G130" s="79"/>
      <c r="H130" s="34"/>
      <c r="I130" s="43"/>
    </row>
    <row r="131" spans="1:9" x14ac:dyDescent="0.2">
      <c r="A131" s="44"/>
      <c r="B131" s="43"/>
      <c r="C131" s="44"/>
      <c r="D131" s="44"/>
      <c r="E131" s="44"/>
      <c r="F131" s="44"/>
      <c r="G131" s="79"/>
      <c r="H131" s="34"/>
      <c r="I131" s="43"/>
    </row>
    <row r="132" spans="1:9" x14ac:dyDescent="0.2">
      <c r="A132" s="44"/>
      <c r="B132" s="43"/>
      <c r="C132" s="44"/>
      <c r="D132" s="44"/>
      <c r="E132" s="44"/>
      <c r="F132" s="44"/>
      <c r="G132" s="79"/>
      <c r="H132" s="34"/>
      <c r="I132" s="43"/>
    </row>
    <row r="133" spans="1:9" x14ac:dyDescent="0.2">
      <c r="A133" s="44"/>
      <c r="B133" s="43"/>
      <c r="C133" s="44"/>
      <c r="D133" s="44"/>
      <c r="E133" s="44"/>
      <c r="F133" s="44"/>
      <c r="G133" s="79"/>
      <c r="H133" s="34"/>
      <c r="I133" s="43"/>
    </row>
    <row r="134" spans="1:9" x14ac:dyDescent="0.2">
      <c r="A134" s="44"/>
      <c r="B134" s="43"/>
      <c r="C134" s="44"/>
      <c r="D134" s="44"/>
      <c r="E134" s="44"/>
      <c r="F134" s="44"/>
      <c r="G134" s="79"/>
      <c r="H134" s="34"/>
      <c r="I134" s="43"/>
    </row>
    <row r="135" spans="1:9" x14ac:dyDescent="0.2">
      <c r="A135" s="44"/>
      <c r="B135" s="43"/>
      <c r="C135" s="44"/>
      <c r="D135" s="44"/>
      <c r="E135" s="44"/>
      <c r="F135" s="44"/>
      <c r="G135" s="79"/>
      <c r="H135" s="34"/>
      <c r="I135" s="43"/>
    </row>
    <row r="136" spans="1:9" x14ac:dyDescent="0.2">
      <c r="A136" s="44"/>
      <c r="B136" s="43"/>
      <c r="C136" s="44"/>
      <c r="D136" s="44"/>
      <c r="E136" s="44"/>
      <c r="F136" s="44"/>
      <c r="G136" s="79"/>
      <c r="H136" s="34"/>
      <c r="I136" s="43"/>
    </row>
    <row r="137" spans="1:9" x14ac:dyDescent="0.2">
      <c r="A137" s="44"/>
      <c r="B137" s="43"/>
      <c r="C137" s="44"/>
      <c r="D137" s="44"/>
      <c r="E137" s="44"/>
      <c r="F137" s="44"/>
      <c r="G137" s="79"/>
      <c r="H137" s="34"/>
      <c r="I137" s="43"/>
    </row>
    <row r="138" spans="1:9" x14ac:dyDescent="0.2">
      <c r="A138" s="44"/>
      <c r="B138" s="43"/>
      <c r="C138" s="44"/>
      <c r="D138" s="44"/>
      <c r="E138" s="44"/>
      <c r="F138" s="44"/>
      <c r="G138" s="79"/>
      <c r="H138" s="34"/>
      <c r="I138" s="43"/>
    </row>
    <row r="139" spans="1:9" x14ac:dyDescent="0.2">
      <c r="A139" s="44"/>
      <c r="B139" s="43"/>
      <c r="C139" s="44"/>
      <c r="D139" s="44"/>
      <c r="E139" s="44"/>
      <c r="F139" s="44"/>
      <c r="G139" s="79"/>
      <c r="H139" s="34"/>
      <c r="I139" s="43"/>
    </row>
    <row r="140" spans="1:9" x14ac:dyDescent="0.2">
      <c r="A140" s="44"/>
      <c r="B140" s="43"/>
      <c r="C140" s="44"/>
      <c r="D140" s="44"/>
      <c r="E140" s="44"/>
      <c r="F140" s="44"/>
      <c r="G140" s="79"/>
      <c r="H140" s="34"/>
      <c r="I140" s="43"/>
    </row>
    <row r="141" spans="1:9" x14ac:dyDescent="0.2">
      <c r="A141" s="44"/>
      <c r="B141" s="43"/>
      <c r="C141" s="44"/>
      <c r="D141" s="44"/>
      <c r="E141" s="44"/>
      <c r="F141" s="44"/>
      <c r="G141" s="79"/>
      <c r="H141" s="34"/>
      <c r="I141" s="43"/>
    </row>
    <row r="142" spans="1:9" x14ac:dyDescent="0.2">
      <c r="A142" s="44"/>
      <c r="B142" s="43"/>
      <c r="C142" s="44"/>
      <c r="D142" s="44"/>
      <c r="E142" s="44"/>
      <c r="F142" s="44"/>
      <c r="G142" s="79"/>
      <c r="H142" s="34"/>
      <c r="I142" s="43"/>
    </row>
    <row r="143" spans="1:9" x14ac:dyDescent="0.2">
      <c r="A143" s="44"/>
      <c r="B143" s="43"/>
      <c r="C143" s="44"/>
      <c r="D143" s="44"/>
      <c r="E143" s="44"/>
      <c r="F143" s="44"/>
      <c r="G143" s="79"/>
      <c r="H143" s="34"/>
      <c r="I143" s="43"/>
    </row>
    <row r="144" spans="1:9" x14ac:dyDescent="0.2">
      <c r="A144" s="44"/>
      <c r="B144" s="43"/>
      <c r="C144" s="44"/>
      <c r="D144" s="44"/>
      <c r="E144" s="44"/>
      <c r="F144" s="44"/>
      <c r="G144" s="79"/>
      <c r="H144" s="34"/>
      <c r="I144" s="43"/>
    </row>
    <row r="145" spans="1:9" x14ac:dyDescent="0.2">
      <c r="A145" s="44"/>
      <c r="B145" s="43"/>
      <c r="C145" s="44"/>
      <c r="D145" s="44"/>
      <c r="E145" s="44"/>
      <c r="F145" s="44"/>
      <c r="G145" s="79"/>
      <c r="H145" s="34"/>
      <c r="I145" s="43"/>
    </row>
    <row r="146" spans="1:9" x14ac:dyDescent="0.2">
      <c r="A146" s="44"/>
      <c r="B146" s="43"/>
      <c r="C146" s="44"/>
      <c r="D146" s="44"/>
      <c r="E146" s="44"/>
      <c r="F146" s="44"/>
      <c r="G146" s="79"/>
      <c r="H146" s="34"/>
      <c r="I146" s="43"/>
    </row>
    <row r="147" spans="1:9" x14ac:dyDescent="0.2">
      <c r="A147" s="44"/>
      <c r="B147" s="43"/>
      <c r="C147" s="44"/>
      <c r="D147" s="44"/>
      <c r="E147" s="44"/>
      <c r="F147" s="44"/>
      <c r="G147" s="79"/>
      <c r="H147" s="34"/>
      <c r="I147" s="43"/>
    </row>
    <row r="148" spans="1:9" x14ac:dyDescent="0.2">
      <c r="A148" s="44"/>
      <c r="B148" s="43"/>
      <c r="C148" s="44"/>
      <c r="D148" s="44"/>
      <c r="E148" s="44"/>
      <c r="F148" s="44"/>
      <c r="G148" s="79"/>
      <c r="H148" s="34"/>
      <c r="I148" s="43"/>
    </row>
    <row r="149" spans="1:9" x14ac:dyDescent="0.2">
      <c r="A149" s="44"/>
      <c r="B149" s="43"/>
      <c r="C149" s="44"/>
      <c r="D149" s="44"/>
      <c r="E149" s="44"/>
      <c r="F149" s="44"/>
      <c r="G149" s="79"/>
      <c r="H149" s="34"/>
      <c r="I149" s="43"/>
    </row>
    <row r="150" spans="1:9" x14ac:dyDescent="0.2">
      <c r="A150" s="44"/>
      <c r="B150" s="43"/>
      <c r="C150" s="44"/>
      <c r="D150" s="44"/>
      <c r="E150" s="44"/>
      <c r="F150" s="44"/>
      <c r="G150" s="79"/>
      <c r="H150" s="34"/>
      <c r="I150" s="43"/>
    </row>
    <row r="151" spans="1:9" x14ac:dyDescent="0.2">
      <c r="A151" s="44"/>
      <c r="B151" s="43"/>
      <c r="C151" s="44"/>
      <c r="D151" s="44"/>
      <c r="E151" s="44"/>
      <c r="F151" s="44"/>
      <c r="G151" s="79"/>
      <c r="H151" s="34"/>
      <c r="I151" s="43"/>
    </row>
    <row r="152" spans="1:9" x14ac:dyDescent="0.2">
      <c r="A152" s="44"/>
      <c r="B152" s="43"/>
      <c r="C152" s="44"/>
      <c r="D152" s="44"/>
      <c r="E152" s="44"/>
      <c r="F152" s="44"/>
      <c r="G152" s="79"/>
      <c r="H152" s="34"/>
      <c r="I152" s="43"/>
    </row>
    <row r="153" spans="1:9" x14ac:dyDescent="0.2">
      <c r="A153" s="44"/>
      <c r="B153" s="43"/>
      <c r="C153" s="44"/>
      <c r="D153" s="44"/>
      <c r="E153" s="44"/>
      <c r="F153" s="44"/>
      <c r="G153" s="79"/>
      <c r="H153" s="34"/>
      <c r="I153" s="43"/>
    </row>
    <row r="154" spans="1:9" x14ac:dyDescent="0.2">
      <c r="A154" s="44"/>
      <c r="B154" s="43"/>
      <c r="C154" s="44"/>
      <c r="D154" s="44"/>
      <c r="E154" s="44"/>
      <c r="F154" s="44"/>
      <c r="G154" s="79"/>
      <c r="H154" s="34"/>
      <c r="I154" s="43"/>
    </row>
    <row r="155" spans="1:9" x14ac:dyDescent="0.2">
      <c r="A155" s="44"/>
      <c r="B155" s="43"/>
      <c r="C155" s="44"/>
      <c r="D155" s="44"/>
      <c r="E155" s="44"/>
      <c r="F155" s="44"/>
      <c r="G155" s="79"/>
      <c r="H155" s="34"/>
      <c r="I155" s="43"/>
    </row>
    <row r="156" spans="1:9" x14ac:dyDescent="0.2">
      <c r="A156" s="44"/>
      <c r="B156" s="43"/>
      <c r="C156" s="44"/>
      <c r="D156" s="44"/>
      <c r="E156" s="44"/>
      <c r="F156" s="44"/>
      <c r="G156" s="79"/>
      <c r="H156" s="34"/>
      <c r="I156" s="43"/>
    </row>
    <row r="157" spans="1:9" x14ac:dyDescent="0.2">
      <c r="A157" s="44"/>
      <c r="B157" s="43"/>
      <c r="C157" s="44"/>
      <c r="D157" s="44"/>
      <c r="E157" s="44"/>
      <c r="F157" s="44"/>
      <c r="G157" s="79"/>
      <c r="H157" s="34"/>
      <c r="I157" s="43"/>
    </row>
    <row r="158" spans="1:9" x14ac:dyDescent="0.2">
      <c r="A158" s="44"/>
      <c r="B158" s="43"/>
      <c r="C158" s="44"/>
      <c r="D158" s="44"/>
      <c r="E158" s="44"/>
      <c r="F158" s="44"/>
      <c r="G158" s="79"/>
      <c r="H158" s="34"/>
      <c r="I158" s="43"/>
    </row>
    <row r="159" spans="1:9" x14ac:dyDescent="0.2">
      <c r="A159" s="44"/>
      <c r="B159" s="43"/>
      <c r="C159" s="44"/>
      <c r="D159" s="44"/>
      <c r="E159" s="44"/>
      <c r="F159" s="44"/>
      <c r="G159" s="79"/>
      <c r="H159" s="34"/>
      <c r="I159" s="43"/>
    </row>
    <row r="160" spans="1:9" x14ac:dyDescent="0.2">
      <c r="A160" s="44"/>
      <c r="B160" s="43"/>
      <c r="C160" s="44"/>
      <c r="D160" s="44"/>
      <c r="E160" s="44"/>
      <c r="F160" s="44"/>
      <c r="G160" s="79"/>
      <c r="H160" s="34"/>
      <c r="I160" s="43"/>
    </row>
    <row r="161" spans="1:9" x14ac:dyDescent="0.2">
      <c r="A161" s="44"/>
      <c r="B161" s="43"/>
      <c r="C161" s="44"/>
      <c r="D161" s="44"/>
      <c r="E161" s="44"/>
      <c r="F161" s="44"/>
      <c r="G161" s="79"/>
      <c r="H161" s="34"/>
      <c r="I161" s="43"/>
    </row>
    <row r="162" spans="1:9" x14ac:dyDescent="0.2">
      <c r="A162" s="44"/>
      <c r="B162" s="43"/>
      <c r="C162" s="44"/>
      <c r="D162" s="44"/>
      <c r="E162" s="44"/>
      <c r="F162" s="44"/>
      <c r="G162" s="79"/>
      <c r="H162" s="34"/>
      <c r="I162" s="43"/>
    </row>
    <row r="163" spans="1:9" x14ac:dyDescent="0.2">
      <c r="A163" s="44"/>
      <c r="B163" s="43"/>
      <c r="C163" s="44"/>
      <c r="D163" s="44"/>
      <c r="E163" s="44"/>
      <c r="F163" s="44"/>
      <c r="G163" s="79"/>
      <c r="H163" s="34"/>
      <c r="I163" s="43"/>
    </row>
    <row r="164" spans="1:9" x14ac:dyDescent="0.2">
      <c r="A164" s="44"/>
      <c r="B164" s="43"/>
      <c r="C164" s="44"/>
      <c r="D164" s="44"/>
      <c r="E164" s="44"/>
      <c r="F164" s="44"/>
      <c r="G164" s="79"/>
      <c r="H164" s="34"/>
      <c r="I164" s="43"/>
    </row>
    <row r="165" spans="1:9" x14ac:dyDescent="0.2">
      <c r="A165" s="44"/>
      <c r="B165" s="43"/>
      <c r="C165" s="44"/>
      <c r="D165" s="44"/>
      <c r="E165" s="44"/>
      <c r="F165" s="44"/>
      <c r="G165" s="79"/>
      <c r="H165" s="34"/>
      <c r="I165" s="43"/>
    </row>
    <row r="166" spans="1:9" x14ac:dyDescent="0.2">
      <c r="A166" s="44"/>
      <c r="B166" s="43"/>
      <c r="C166" s="44"/>
      <c r="D166" s="44"/>
      <c r="E166" s="44"/>
      <c r="F166" s="44"/>
      <c r="G166" s="79"/>
      <c r="H166" s="34"/>
      <c r="I166" s="43"/>
    </row>
    <row r="167" spans="1:9" x14ac:dyDescent="0.2">
      <c r="A167" s="44"/>
      <c r="B167" s="43"/>
      <c r="C167" s="44"/>
      <c r="D167" s="44"/>
      <c r="E167" s="44"/>
      <c r="F167" s="44"/>
      <c r="G167" s="79"/>
      <c r="H167" s="34"/>
      <c r="I167" s="43"/>
    </row>
    <row r="168" spans="1:9" x14ac:dyDescent="0.2">
      <c r="A168" s="44"/>
      <c r="B168" s="43"/>
      <c r="C168" s="44"/>
      <c r="D168" s="44"/>
      <c r="E168" s="44"/>
      <c r="F168" s="44"/>
      <c r="G168" s="79"/>
      <c r="H168" s="34"/>
      <c r="I168" s="43"/>
    </row>
    <row r="169" spans="1:9" x14ac:dyDescent="0.2">
      <c r="A169" s="44"/>
      <c r="B169" s="43"/>
      <c r="C169" s="44"/>
      <c r="D169" s="44"/>
      <c r="E169" s="44"/>
      <c r="F169" s="44"/>
      <c r="G169" s="79"/>
      <c r="H169" s="34"/>
      <c r="I169" s="43"/>
    </row>
    <row r="170" spans="1:9" x14ac:dyDescent="0.2">
      <c r="A170" s="44"/>
      <c r="B170" s="43"/>
      <c r="C170" s="44"/>
      <c r="D170" s="44"/>
      <c r="E170" s="44"/>
      <c r="F170" s="44"/>
      <c r="G170" s="79"/>
      <c r="H170" s="34"/>
      <c r="I170" s="43"/>
    </row>
    <row r="171" spans="1:9" x14ac:dyDescent="0.2">
      <c r="A171" s="44"/>
      <c r="B171" s="43"/>
      <c r="C171" s="44"/>
      <c r="D171" s="44"/>
      <c r="E171" s="44"/>
      <c r="F171" s="44"/>
      <c r="G171" s="79"/>
      <c r="H171" s="34"/>
      <c r="I171" s="43"/>
    </row>
    <row r="172" spans="1:9" x14ac:dyDescent="0.2">
      <c r="A172" s="44"/>
      <c r="B172" s="43"/>
      <c r="C172" s="44"/>
      <c r="D172" s="44"/>
      <c r="E172" s="44"/>
      <c r="F172" s="44"/>
      <c r="G172" s="79"/>
      <c r="H172" s="34"/>
      <c r="I172" s="43"/>
    </row>
    <row r="173" spans="1:9" x14ac:dyDescent="0.2">
      <c r="A173" s="44"/>
      <c r="B173" s="43"/>
      <c r="C173" s="44"/>
      <c r="D173" s="44"/>
      <c r="E173" s="44"/>
      <c r="F173" s="44"/>
      <c r="G173" s="79"/>
      <c r="H173" s="34"/>
      <c r="I173" s="43"/>
    </row>
    <row r="174" spans="1:9" x14ac:dyDescent="0.2">
      <c r="A174" s="44"/>
      <c r="B174" s="43"/>
      <c r="C174" s="44"/>
      <c r="D174" s="44"/>
      <c r="E174" s="44"/>
      <c r="F174" s="44"/>
      <c r="G174" s="79"/>
      <c r="H174" s="34"/>
      <c r="I174" s="43"/>
    </row>
    <row r="175" spans="1:9" x14ac:dyDescent="0.2">
      <c r="A175" s="44"/>
      <c r="B175" s="43"/>
      <c r="C175" s="44"/>
      <c r="D175" s="44"/>
      <c r="E175" s="44"/>
      <c r="F175" s="44"/>
      <c r="G175" s="79"/>
      <c r="H175" s="34"/>
      <c r="I175" s="43"/>
    </row>
    <row r="176" spans="1:9" x14ac:dyDescent="0.2">
      <c r="A176" s="44"/>
      <c r="B176" s="43"/>
      <c r="C176" s="44"/>
      <c r="D176" s="44"/>
      <c r="E176" s="44"/>
      <c r="F176" s="44"/>
      <c r="G176" s="79"/>
      <c r="H176" s="34"/>
      <c r="I176" s="43"/>
    </row>
    <row r="177" spans="1:9" x14ac:dyDescent="0.2">
      <c r="A177" s="44"/>
      <c r="B177" s="43"/>
      <c r="C177" s="44"/>
      <c r="D177" s="44"/>
      <c r="E177" s="44"/>
      <c r="F177" s="44"/>
      <c r="G177" s="79"/>
      <c r="H177" s="34"/>
      <c r="I177" s="43"/>
    </row>
    <row r="178" spans="1:9" x14ac:dyDescent="0.2">
      <c r="A178" s="44"/>
      <c r="B178" s="43"/>
      <c r="C178" s="44"/>
      <c r="D178" s="44"/>
      <c r="E178" s="44"/>
      <c r="F178" s="44"/>
      <c r="G178" s="79"/>
      <c r="H178" s="34"/>
      <c r="I178" s="43"/>
    </row>
    <row r="179" spans="1:9" x14ac:dyDescent="0.2">
      <c r="A179" s="44"/>
      <c r="B179" s="43"/>
      <c r="C179" s="44"/>
      <c r="D179" s="44"/>
      <c r="E179" s="44"/>
      <c r="F179" s="44"/>
      <c r="G179" s="79"/>
      <c r="H179" s="34"/>
      <c r="I179" s="43"/>
    </row>
    <row r="180" spans="1:9" x14ac:dyDescent="0.2">
      <c r="A180" s="44"/>
      <c r="B180" s="43"/>
      <c r="C180" s="44"/>
      <c r="D180" s="44"/>
      <c r="E180" s="44"/>
      <c r="F180" s="44"/>
      <c r="G180" s="79"/>
      <c r="H180" s="34"/>
      <c r="I180" s="43"/>
    </row>
    <row r="181" spans="1:9" x14ac:dyDescent="0.2">
      <c r="A181" s="44"/>
      <c r="B181" s="43"/>
      <c r="C181" s="44"/>
      <c r="D181" s="44"/>
      <c r="E181" s="44"/>
      <c r="F181" s="44"/>
      <c r="G181" s="79"/>
      <c r="H181" s="34"/>
      <c r="I181" s="43"/>
    </row>
    <row r="182" spans="1:9" x14ac:dyDescent="0.2">
      <c r="A182" s="44"/>
      <c r="B182" s="43"/>
      <c r="C182" s="44"/>
      <c r="D182" s="44"/>
      <c r="E182" s="44"/>
      <c r="F182" s="44"/>
      <c r="G182" s="79"/>
      <c r="H182" s="34"/>
      <c r="I182" s="43"/>
    </row>
    <row r="183" spans="1:9" x14ac:dyDescent="0.2">
      <c r="A183" s="44"/>
      <c r="B183" s="43"/>
      <c r="C183" s="44"/>
      <c r="D183" s="44"/>
      <c r="E183" s="44"/>
      <c r="F183" s="44"/>
      <c r="G183" s="79"/>
      <c r="H183" s="34"/>
      <c r="I183" s="43"/>
    </row>
    <row r="184" spans="1:9" x14ac:dyDescent="0.2">
      <c r="A184" s="44"/>
      <c r="B184" s="43"/>
      <c r="C184" s="44"/>
      <c r="D184" s="44"/>
      <c r="E184" s="44"/>
      <c r="F184" s="44"/>
      <c r="G184" s="79"/>
      <c r="H184" s="34"/>
      <c r="I184" s="43"/>
    </row>
    <row r="185" spans="1:9" x14ac:dyDescent="0.2">
      <c r="A185" s="44"/>
      <c r="B185" s="43"/>
      <c r="C185" s="44"/>
      <c r="D185" s="44"/>
      <c r="E185" s="44"/>
      <c r="F185" s="44"/>
      <c r="G185" s="79"/>
      <c r="H185" s="34"/>
      <c r="I185" s="43"/>
    </row>
    <row r="186" spans="1:9" x14ac:dyDescent="0.2">
      <c r="A186" s="44"/>
      <c r="B186" s="43"/>
      <c r="C186" s="44"/>
      <c r="D186" s="44"/>
      <c r="E186" s="44"/>
      <c r="F186" s="44"/>
      <c r="G186" s="79"/>
      <c r="H186" s="34"/>
      <c r="I186" s="43"/>
    </row>
    <row r="187" spans="1:9" x14ac:dyDescent="0.2">
      <c r="A187" s="44"/>
      <c r="B187" s="43"/>
      <c r="C187" s="44"/>
      <c r="D187" s="44"/>
      <c r="E187" s="44"/>
      <c r="F187" s="44"/>
      <c r="G187" s="79"/>
      <c r="H187" s="34"/>
      <c r="I187" s="43"/>
    </row>
    <row r="188" spans="1:9" x14ac:dyDescent="0.2">
      <c r="A188" s="44"/>
      <c r="B188" s="43"/>
      <c r="C188" s="44"/>
      <c r="D188" s="44"/>
      <c r="E188" s="44"/>
      <c r="F188" s="44"/>
      <c r="G188" s="79"/>
      <c r="H188" s="34"/>
      <c r="I188" s="43"/>
    </row>
    <row r="189" spans="1:9" x14ac:dyDescent="0.2">
      <c r="A189" s="44"/>
      <c r="B189" s="43"/>
      <c r="C189" s="44"/>
      <c r="D189" s="44"/>
      <c r="E189" s="44"/>
      <c r="F189" s="44"/>
      <c r="G189" s="79"/>
      <c r="H189" s="34"/>
      <c r="I189" s="43"/>
    </row>
    <row r="190" spans="1:9" x14ac:dyDescent="0.2">
      <c r="A190" s="44"/>
      <c r="B190" s="43"/>
      <c r="C190" s="44"/>
      <c r="D190" s="44"/>
      <c r="E190" s="44"/>
      <c r="F190" s="44"/>
      <c r="G190" s="79"/>
      <c r="H190" s="34"/>
      <c r="I190" s="43"/>
    </row>
    <row r="191" spans="1:9" x14ac:dyDescent="0.2">
      <c r="A191" s="44"/>
      <c r="B191" s="43"/>
      <c r="C191" s="44"/>
      <c r="D191" s="44"/>
      <c r="E191" s="44"/>
      <c r="F191" s="44"/>
      <c r="G191" s="79"/>
      <c r="H191" s="34"/>
      <c r="I191" s="43"/>
    </row>
    <row r="192" spans="1:9" x14ac:dyDescent="0.2">
      <c r="A192" s="44"/>
      <c r="B192" s="43"/>
      <c r="C192" s="44"/>
      <c r="D192" s="44"/>
      <c r="E192" s="44"/>
      <c r="F192" s="44"/>
      <c r="G192" s="79"/>
      <c r="H192" s="34"/>
      <c r="I192" s="43"/>
    </row>
    <row r="193" spans="1:9" x14ac:dyDescent="0.2">
      <c r="A193" s="44"/>
      <c r="B193" s="43"/>
      <c r="C193" s="44"/>
      <c r="D193" s="44"/>
      <c r="E193" s="44"/>
      <c r="F193" s="44"/>
      <c r="G193" s="79"/>
      <c r="H193" s="34"/>
      <c r="I193" s="43"/>
    </row>
    <row r="194" spans="1:9" x14ac:dyDescent="0.2">
      <c r="A194" s="44"/>
      <c r="B194" s="43"/>
      <c r="C194" s="44"/>
      <c r="D194" s="44"/>
      <c r="E194" s="44"/>
      <c r="F194" s="44"/>
      <c r="G194" s="79"/>
      <c r="H194" s="34"/>
      <c r="I194" s="43"/>
    </row>
    <row r="195" spans="1:9" x14ac:dyDescent="0.2">
      <c r="A195" s="44"/>
      <c r="B195" s="43"/>
      <c r="C195" s="44"/>
      <c r="D195" s="44"/>
      <c r="E195" s="44"/>
      <c r="F195" s="44"/>
      <c r="G195" s="79"/>
      <c r="H195" s="34"/>
      <c r="I195" s="43"/>
    </row>
    <row r="196" spans="1:9" x14ac:dyDescent="0.2">
      <c r="A196" s="44"/>
      <c r="B196" s="43"/>
      <c r="C196" s="44"/>
      <c r="D196" s="44"/>
      <c r="E196" s="44"/>
      <c r="F196" s="44"/>
      <c r="G196" s="79"/>
      <c r="H196" s="34"/>
      <c r="I196" s="43"/>
    </row>
    <row r="197" spans="1:9" x14ac:dyDescent="0.2">
      <c r="A197" s="44"/>
      <c r="B197" s="43"/>
      <c r="C197" s="44"/>
      <c r="D197" s="44"/>
      <c r="E197" s="44"/>
      <c r="F197" s="44"/>
      <c r="G197" s="79"/>
      <c r="H197" s="34"/>
      <c r="I197" s="43"/>
    </row>
    <row r="198" spans="1:9" x14ac:dyDescent="0.2">
      <c r="A198" s="44"/>
      <c r="B198" s="43"/>
      <c r="C198" s="44"/>
      <c r="D198" s="44"/>
      <c r="E198" s="44"/>
      <c r="F198" s="44"/>
      <c r="G198" s="79"/>
      <c r="H198" s="34"/>
      <c r="I198" s="43"/>
    </row>
    <row r="199" spans="1:9" x14ac:dyDescent="0.2">
      <c r="A199" s="44"/>
      <c r="B199" s="43"/>
      <c r="C199" s="44"/>
      <c r="D199" s="44"/>
      <c r="E199" s="44"/>
      <c r="F199" s="44"/>
      <c r="G199" s="79"/>
      <c r="H199" s="34"/>
      <c r="I199" s="43"/>
    </row>
    <row r="200" spans="1:9" x14ac:dyDescent="0.2">
      <c r="A200" s="44"/>
      <c r="B200" s="43"/>
      <c r="C200" s="44"/>
      <c r="D200" s="44"/>
      <c r="E200" s="44"/>
      <c r="F200" s="44"/>
      <c r="G200" s="79"/>
      <c r="H200" s="34"/>
      <c r="I200" s="43"/>
    </row>
    <row r="201" spans="1:9" x14ac:dyDescent="0.2">
      <c r="A201" s="44"/>
      <c r="B201" s="43"/>
      <c r="C201" s="44"/>
      <c r="D201" s="44"/>
      <c r="E201" s="44"/>
      <c r="F201" s="44"/>
      <c r="G201" s="79"/>
      <c r="H201" s="34"/>
      <c r="I201" s="43"/>
    </row>
    <row r="202" spans="1:9" x14ac:dyDescent="0.2">
      <c r="A202" s="44"/>
      <c r="B202" s="43"/>
      <c r="C202" s="44"/>
      <c r="D202" s="44"/>
      <c r="E202" s="44"/>
      <c r="F202" s="44"/>
      <c r="G202" s="79"/>
      <c r="H202" s="34"/>
      <c r="I202" s="43"/>
    </row>
    <row r="203" spans="1:9" x14ac:dyDescent="0.2">
      <c r="A203" s="44"/>
      <c r="B203" s="43"/>
      <c r="C203" s="44"/>
      <c r="D203" s="44"/>
      <c r="E203" s="44"/>
      <c r="F203" s="44"/>
      <c r="G203" s="79"/>
      <c r="H203" s="34"/>
      <c r="I203" s="43"/>
    </row>
    <row r="204" spans="1:9" x14ac:dyDescent="0.2">
      <c r="A204" s="44"/>
      <c r="B204" s="43"/>
      <c r="C204" s="44"/>
      <c r="D204" s="44"/>
      <c r="E204" s="44"/>
      <c r="F204" s="44"/>
      <c r="G204" s="79"/>
      <c r="H204" s="34"/>
      <c r="I204" s="43"/>
    </row>
    <row r="205" spans="1:9" x14ac:dyDescent="0.2">
      <c r="A205" s="44"/>
      <c r="B205" s="43"/>
      <c r="C205" s="44"/>
      <c r="D205" s="44"/>
      <c r="E205" s="44"/>
      <c r="F205" s="44"/>
      <c r="G205" s="79"/>
      <c r="H205" s="34"/>
      <c r="I205" s="43"/>
    </row>
    <row r="206" spans="1:9" x14ac:dyDescent="0.2">
      <c r="A206" s="44"/>
      <c r="B206" s="43"/>
      <c r="C206" s="44"/>
      <c r="D206" s="44"/>
      <c r="E206" s="44"/>
      <c r="F206" s="44"/>
      <c r="G206" s="79"/>
      <c r="H206" s="34"/>
      <c r="I206" s="43"/>
    </row>
    <row r="207" spans="1:9" x14ac:dyDescent="0.2">
      <c r="A207" s="44"/>
      <c r="B207" s="43"/>
      <c r="C207" s="44"/>
      <c r="D207" s="44"/>
      <c r="E207" s="44"/>
      <c r="F207" s="44"/>
      <c r="G207" s="79"/>
      <c r="H207" s="34"/>
      <c r="I207" s="43"/>
    </row>
    <row r="208" spans="1:9" x14ac:dyDescent="0.2">
      <c r="A208" s="44"/>
      <c r="B208" s="43"/>
      <c r="C208" s="44"/>
      <c r="D208" s="44"/>
      <c r="E208" s="44"/>
      <c r="F208" s="44"/>
      <c r="G208" s="79"/>
      <c r="H208" s="34"/>
      <c r="I208" s="43"/>
    </row>
    <row r="209" spans="1:9" x14ac:dyDescent="0.2">
      <c r="A209" s="44"/>
      <c r="B209" s="43"/>
      <c r="C209" s="44"/>
      <c r="D209" s="44"/>
      <c r="E209" s="44"/>
      <c r="F209" s="44"/>
      <c r="G209" s="79"/>
      <c r="H209" s="34"/>
      <c r="I209" s="43"/>
    </row>
    <row r="210" spans="1:9" x14ac:dyDescent="0.2">
      <c r="A210" s="44"/>
      <c r="B210" s="43"/>
      <c r="C210" s="44"/>
      <c r="D210" s="44"/>
      <c r="E210" s="44"/>
      <c r="F210" s="44"/>
      <c r="G210" s="79"/>
      <c r="H210" s="34"/>
      <c r="I210" s="43"/>
    </row>
    <row r="211" spans="1:9" x14ac:dyDescent="0.2">
      <c r="A211" s="44"/>
      <c r="B211" s="43"/>
      <c r="C211" s="44"/>
      <c r="D211" s="44"/>
      <c r="E211" s="44"/>
      <c r="F211" s="44"/>
      <c r="G211" s="79"/>
      <c r="H211" s="34"/>
      <c r="I211" s="43"/>
    </row>
    <row r="212" spans="1:9" x14ac:dyDescent="0.2">
      <c r="A212" s="44"/>
      <c r="B212" s="43"/>
      <c r="C212" s="44"/>
      <c r="D212" s="44"/>
      <c r="E212" s="44"/>
      <c r="F212" s="44"/>
      <c r="G212" s="79"/>
      <c r="H212" s="34"/>
      <c r="I212" s="43"/>
    </row>
    <row r="213" spans="1:9" x14ac:dyDescent="0.2">
      <c r="A213" s="44"/>
      <c r="B213" s="43"/>
      <c r="C213" s="44"/>
      <c r="D213" s="44"/>
      <c r="E213" s="44"/>
      <c r="F213" s="44"/>
      <c r="G213" s="79"/>
      <c r="H213" s="34"/>
      <c r="I213" s="43"/>
    </row>
    <row r="214" spans="1:9" x14ac:dyDescent="0.2">
      <c r="A214" s="44"/>
      <c r="B214" s="43"/>
      <c r="C214" s="44"/>
      <c r="D214" s="44"/>
      <c r="E214" s="44"/>
      <c r="F214" s="44"/>
      <c r="G214" s="79"/>
      <c r="H214" s="34"/>
      <c r="I214" s="43"/>
    </row>
    <row r="215" spans="1:9" x14ac:dyDescent="0.2">
      <c r="A215" s="44"/>
      <c r="B215" s="43"/>
      <c r="C215" s="44"/>
      <c r="D215" s="44"/>
      <c r="E215" s="44"/>
      <c r="F215" s="44"/>
      <c r="G215" s="79"/>
      <c r="H215" s="34"/>
      <c r="I215" s="43"/>
    </row>
    <row r="216" spans="1:9" x14ac:dyDescent="0.2">
      <c r="A216" s="44"/>
      <c r="B216" s="43"/>
      <c r="C216" s="44"/>
      <c r="D216" s="44"/>
      <c r="E216" s="44"/>
      <c r="F216" s="44"/>
      <c r="G216" s="79"/>
      <c r="H216" s="34"/>
      <c r="I216" s="43"/>
    </row>
    <row r="217" spans="1:9" x14ac:dyDescent="0.2">
      <c r="A217" s="44"/>
      <c r="B217" s="43"/>
      <c r="C217" s="44"/>
      <c r="D217" s="44"/>
      <c r="E217" s="44"/>
      <c r="F217" s="44"/>
      <c r="G217" s="79"/>
      <c r="H217" s="34"/>
      <c r="I217" s="43"/>
    </row>
    <row r="218" spans="1:9" x14ac:dyDescent="0.2">
      <c r="A218" s="44"/>
      <c r="B218" s="43"/>
      <c r="C218" s="44"/>
      <c r="D218" s="44"/>
      <c r="E218" s="44"/>
      <c r="F218" s="44"/>
      <c r="G218" s="79"/>
      <c r="H218" s="34"/>
      <c r="I218" s="43"/>
    </row>
    <row r="219" spans="1:9" x14ac:dyDescent="0.2">
      <c r="A219" s="44"/>
      <c r="B219" s="43"/>
      <c r="C219" s="44"/>
      <c r="D219" s="44"/>
      <c r="E219" s="44"/>
      <c r="F219" s="44"/>
      <c r="G219" s="79"/>
      <c r="H219" s="34"/>
      <c r="I219" s="43"/>
    </row>
    <row r="220" spans="1:9" x14ac:dyDescent="0.2">
      <c r="A220" s="44"/>
      <c r="B220" s="43"/>
      <c r="C220" s="44"/>
      <c r="D220" s="44"/>
      <c r="E220" s="44"/>
      <c r="F220" s="44"/>
      <c r="G220" s="79"/>
      <c r="H220" s="34"/>
      <c r="I220" s="43"/>
    </row>
    <row r="221" spans="1:9" x14ac:dyDescent="0.2">
      <c r="A221" s="217"/>
      <c r="B221" s="217"/>
      <c r="C221" s="79"/>
      <c r="D221" s="79"/>
      <c r="E221" s="79"/>
      <c r="F221" s="44"/>
      <c r="G221" s="79"/>
      <c r="H221" s="34"/>
      <c r="I221" s="43"/>
    </row>
    <row r="222" spans="1:9" x14ac:dyDescent="0.2">
      <c r="A222" s="89"/>
      <c r="B222" s="43"/>
      <c r="C222" s="44"/>
      <c r="D222" s="44"/>
      <c r="E222" s="44"/>
      <c r="F222" s="44"/>
      <c r="G222" s="79"/>
      <c r="H222" s="34"/>
      <c r="I222" s="43"/>
    </row>
    <row r="223" spans="1:9" x14ac:dyDescent="0.2">
      <c r="A223" s="89"/>
      <c r="B223" s="43"/>
      <c r="C223" s="44"/>
      <c r="D223" s="44"/>
      <c r="E223" s="44"/>
      <c r="F223" s="44"/>
      <c r="G223" s="79"/>
      <c r="H223" s="34"/>
      <c r="I223" s="43"/>
    </row>
    <row r="224" spans="1:9" x14ac:dyDescent="0.2">
      <c r="A224" s="89"/>
      <c r="B224" s="43"/>
      <c r="C224" s="44"/>
      <c r="D224" s="44"/>
      <c r="E224" s="44"/>
      <c r="F224" s="44"/>
      <c r="G224" s="79"/>
      <c r="H224" s="34"/>
      <c r="I224" s="43"/>
    </row>
    <row r="225" spans="1:9" x14ac:dyDescent="0.2">
      <c r="A225" s="89"/>
      <c r="B225" s="43"/>
      <c r="C225" s="44"/>
      <c r="D225" s="44"/>
      <c r="E225" s="44"/>
      <c r="F225" s="44"/>
      <c r="G225" s="79"/>
      <c r="H225" s="34"/>
      <c r="I225" s="43"/>
    </row>
    <row r="226" spans="1:9" x14ac:dyDescent="0.2">
      <c r="A226" s="89"/>
      <c r="B226" s="43"/>
      <c r="C226" s="44"/>
      <c r="D226" s="44"/>
      <c r="E226" s="44"/>
      <c r="F226" s="44"/>
      <c r="G226" s="79"/>
      <c r="H226" s="34"/>
      <c r="I226" s="43"/>
    </row>
    <row r="227" spans="1:9" x14ac:dyDescent="0.2">
      <c r="A227" s="218"/>
      <c r="B227" s="218"/>
      <c r="C227" s="79"/>
      <c r="D227" s="79"/>
      <c r="E227" s="79"/>
      <c r="F227" s="44"/>
      <c r="G227" s="79"/>
      <c r="H227" s="34"/>
      <c r="I227" s="43"/>
    </row>
    <row r="228" spans="1:9" x14ac:dyDescent="0.2">
      <c r="A228" s="217"/>
      <c r="B228" s="217"/>
      <c r="C228" s="79"/>
      <c r="D228" s="79"/>
      <c r="E228" s="79"/>
      <c r="F228" s="44"/>
      <c r="G228" s="79"/>
      <c r="H228" s="34"/>
      <c r="I228" s="43"/>
    </row>
    <row r="229" spans="1:9" x14ac:dyDescent="0.2">
      <c r="A229" s="128"/>
      <c r="B229" s="128"/>
      <c r="C229" s="79"/>
      <c r="D229" s="79"/>
      <c r="E229" s="79"/>
      <c r="F229" s="44"/>
      <c r="G229" s="79"/>
      <c r="H229" s="34"/>
      <c r="I229" s="43"/>
    </row>
    <row r="230" spans="1:9" x14ac:dyDescent="0.2">
      <c r="A230" s="71"/>
      <c r="B230" s="71"/>
      <c r="C230" s="71"/>
      <c r="D230" s="71"/>
      <c r="E230" s="71"/>
      <c r="F230" s="43"/>
      <c r="G230" s="43"/>
      <c r="H230" s="34"/>
      <c r="I230" s="43"/>
    </row>
    <row r="231" spans="1:9" x14ac:dyDescent="0.2">
      <c r="A231" s="52"/>
      <c r="B231" s="65"/>
      <c r="C231" s="43"/>
      <c r="D231" s="43"/>
      <c r="E231" s="43"/>
      <c r="F231" s="65"/>
      <c r="G231" s="43"/>
      <c r="H231" s="34"/>
      <c r="I231" s="43"/>
    </row>
    <row r="232" spans="1:9" x14ac:dyDescent="0.2">
      <c r="A232" s="71"/>
      <c r="B232" s="43"/>
      <c r="C232" s="43"/>
      <c r="D232" s="43"/>
      <c r="E232" s="43"/>
      <c r="F232" s="43"/>
      <c r="G232" s="43"/>
      <c r="H232" s="34"/>
      <c r="I232" s="43"/>
    </row>
    <row r="233" spans="1:9" x14ac:dyDescent="0.2">
      <c r="A233" s="43"/>
      <c r="B233" s="43"/>
      <c r="C233" s="43"/>
      <c r="D233" s="43"/>
      <c r="E233" s="43"/>
      <c r="F233" s="43"/>
      <c r="G233" s="43"/>
      <c r="H233" s="33"/>
      <c r="I233" s="43"/>
    </row>
    <row r="234" spans="1:9" x14ac:dyDescent="0.2">
      <c r="A234" s="43"/>
      <c r="B234" s="43"/>
      <c r="C234" s="43"/>
      <c r="D234" s="43"/>
      <c r="E234" s="43"/>
      <c r="F234" s="43"/>
      <c r="G234" s="43"/>
      <c r="H234" s="33"/>
      <c r="I234" s="43"/>
    </row>
    <row r="235" spans="1:9" x14ac:dyDescent="0.2">
      <c r="A235" s="43"/>
      <c r="B235" s="43"/>
      <c r="C235" s="43"/>
      <c r="D235" s="43"/>
      <c r="E235" s="43"/>
      <c r="F235" s="43"/>
      <c r="G235" s="43"/>
      <c r="H235" s="33"/>
      <c r="I235" s="43"/>
    </row>
    <row r="236" spans="1:9" x14ac:dyDescent="0.2">
      <c r="A236" s="43"/>
      <c r="B236" s="43"/>
      <c r="C236" s="43"/>
      <c r="D236" s="43"/>
      <c r="E236" s="43"/>
      <c r="F236" s="43"/>
      <c r="G236" s="43"/>
      <c r="H236" s="33"/>
      <c r="I236" s="43"/>
    </row>
    <row r="239" spans="1:9" x14ac:dyDescent="0.2">
      <c r="D239" s="15"/>
      <c r="E239" s="15"/>
      <c r="F239" s="12"/>
      <c r="H239" s="1"/>
    </row>
    <row r="240" spans="1:9" x14ac:dyDescent="0.2">
      <c r="D240" s="15"/>
      <c r="E240" s="15"/>
      <c r="F240" s="12"/>
      <c r="H240" s="1"/>
    </row>
    <row r="241" spans="4:8" x14ac:dyDescent="0.2">
      <c r="D241" s="15"/>
      <c r="E241" s="15"/>
      <c r="F241" s="12"/>
      <c r="H241" s="1"/>
    </row>
    <row r="242" spans="4:8" x14ac:dyDescent="0.2">
      <c r="D242" s="15"/>
      <c r="E242" s="15"/>
      <c r="F242" s="12"/>
      <c r="H242" s="1"/>
    </row>
    <row r="243" spans="4:8" x14ac:dyDescent="0.2">
      <c r="D243" s="15"/>
      <c r="E243" s="15"/>
      <c r="F243" s="12"/>
      <c r="H243" s="1"/>
    </row>
  </sheetData>
  <mergeCells count="9">
    <mergeCell ref="C123:G123"/>
    <mergeCell ref="A221:B221"/>
    <mergeCell ref="A227:B227"/>
    <mergeCell ref="A228:B228"/>
    <mergeCell ref="A5:B5"/>
    <mergeCell ref="A102:B102"/>
    <mergeCell ref="A108:B108"/>
    <mergeCell ref="A109:B109"/>
    <mergeCell ref="A123:B123"/>
  </mergeCells>
  <conditionalFormatting sqref="I6:I109">
    <cfRule type="cellIs" dxfId="3" priority="1" operator="between">
      <formula>17.75</formula>
      <formula>23.14</formula>
    </cfRule>
    <cfRule type="cellIs" dxfId="2" priority="2" operator="between">
      <formula>15.35</formula>
      <formula>17.74</formula>
    </cfRule>
    <cfRule type="cellIs" dxfId="1" priority="3" operator="between">
      <formula>14.05</formula>
      <formula>15.34</formula>
    </cfRule>
    <cfRule type="cellIs" dxfId="0" priority="4" operator="between">
      <formula>12.15</formula>
      <formula>14.04</formula>
    </cfRule>
  </conditionalFormatting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zoomScaleSheetLayoutView="100" workbookViewId="0">
      <selection activeCell="H29" sqref="H29"/>
    </sheetView>
  </sheetViews>
  <sheetFormatPr baseColWidth="10" defaultColWidth="11.42578125" defaultRowHeight="12.75" x14ac:dyDescent="0.2"/>
  <cols>
    <col min="1" max="1" width="22" style="1" customWidth="1"/>
    <col min="2" max="5" width="15.7109375" style="1" customWidth="1"/>
    <col min="6" max="6" width="15.7109375" style="9" customWidth="1"/>
    <col min="7" max="12" width="15.7109375" style="1" customWidth="1"/>
    <col min="13" max="16384" width="11.42578125" style="1"/>
  </cols>
  <sheetData>
    <row r="1" spans="1:7" x14ac:dyDescent="0.2">
      <c r="A1" s="46" t="s">
        <v>14</v>
      </c>
      <c r="B1" s="46"/>
      <c r="C1" s="46"/>
      <c r="D1" s="46"/>
      <c r="E1" s="46"/>
      <c r="F1" s="1"/>
    </row>
    <row r="2" spans="1:7" x14ac:dyDescent="0.2">
      <c r="A2" s="8"/>
      <c r="B2" s="8"/>
      <c r="C2" s="8"/>
      <c r="D2" s="8"/>
      <c r="E2" s="8"/>
      <c r="F2" s="1"/>
    </row>
    <row r="3" spans="1:7" ht="15.75" x14ac:dyDescent="0.2">
      <c r="A3" s="193" t="s">
        <v>295</v>
      </c>
      <c r="B3" s="19"/>
      <c r="C3" s="19"/>
      <c r="D3" s="19"/>
      <c r="E3" s="19"/>
    </row>
    <row r="4" spans="1:7" x14ac:dyDescent="0.2">
      <c r="A4" s="10"/>
      <c r="B4" s="10"/>
      <c r="C4" s="10"/>
      <c r="D4" s="10"/>
      <c r="E4" s="10"/>
    </row>
    <row r="5" spans="1:7" ht="14.25" customHeight="1" x14ac:dyDescent="0.2">
      <c r="A5" s="225"/>
      <c r="B5" s="227" t="s">
        <v>226</v>
      </c>
      <c r="C5" s="228"/>
      <c r="D5" s="229"/>
      <c r="E5" s="227" t="s">
        <v>227</v>
      </c>
      <c r="F5" s="228"/>
      <c r="G5" s="229"/>
    </row>
    <row r="6" spans="1:7" ht="14.25" customHeight="1" x14ac:dyDescent="0.2">
      <c r="A6" s="226"/>
      <c r="B6" s="126" t="s">
        <v>228</v>
      </c>
      <c r="C6" s="176" t="s">
        <v>229</v>
      </c>
      <c r="D6" s="126" t="s">
        <v>18</v>
      </c>
      <c r="E6" s="175" t="s">
        <v>228</v>
      </c>
      <c r="F6" s="126" t="s">
        <v>229</v>
      </c>
      <c r="G6" s="177" t="s">
        <v>18</v>
      </c>
    </row>
    <row r="7" spans="1:7" x14ac:dyDescent="0.2">
      <c r="A7" s="17" t="s">
        <v>230</v>
      </c>
      <c r="B7" s="148">
        <v>1062836</v>
      </c>
      <c r="C7" s="178">
        <v>1475013</v>
      </c>
      <c r="D7" s="149">
        <f>B7+C7</f>
        <v>2537849</v>
      </c>
      <c r="E7" s="179">
        <f>B7/D7</f>
        <v>0.41879402596450777</v>
      </c>
      <c r="F7" s="180">
        <f>C7/D7</f>
        <v>0.58120597403549223</v>
      </c>
      <c r="G7" s="181">
        <f>E7+F7</f>
        <v>1</v>
      </c>
    </row>
    <row r="8" spans="1:7" x14ac:dyDescent="0.2">
      <c r="A8" s="18" t="s">
        <v>231</v>
      </c>
      <c r="B8" s="150">
        <v>476184</v>
      </c>
      <c r="C8" s="151">
        <v>1179530</v>
      </c>
      <c r="D8" s="149">
        <f t="shared" ref="D8:D10" si="0">B8+C8</f>
        <v>1655714</v>
      </c>
      <c r="E8" s="179">
        <f t="shared" ref="E8:E10" si="1">B8/D8</f>
        <v>0.28760039475416649</v>
      </c>
      <c r="F8" s="180">
        <f t="shared" ref="F8:F10" si="2">C8/D8</f>
        <v>0.71239960524583357</v>
      </c>
      <c r="G8" s="181">
        <f t="shared" ref="G8:G10" si="3">E8+F8</f>
        <v>1</v>
      </c>
    </row>
    <row r="9" spans="1:7" x14ac:dyDescent="0.2">
      <c r="A9" s="18" t="s">
        <v>20</v>
      </c>
      <c r="B9" s="150">
        <v>1049829</v>
      </c>
      <c r="C9" s="151">
        <v>2774405</v>
      </c>
      <c r="D9" s="149">
        <f t="shared" si="0"/>
        <v>3824234</v>
      </c>
      <c r="E9" s="179">
        <f t="shared" si="1"/>
        <v>0.2745200738239344</v>
      </c>
      <c r="F9" s="180">
        <f t="shared" si="2"/>
        <v>0.7254799261760656</v>
      </c>
      <c r="G9" s="181">
        <f t="shared" si="3"/>
        <v>1</v>
      </c>
    </row>
    <row r="10" spans="1:7" x14ac:dyDescent="0.2">
      <c r="A10" s="18" t="s">
        <v>21</v>
      </c>
      <c r="B10" s="150">
        <v>1172696</v>
      </c>
      <c r="C10" s="151">
        <v>2612340</v>
      </c>
      <c r="D10" s="149">
        <f t="shared" si="0"/>
        <v>3785036</v>
      </c>
      <c r="E10" s="179">
        <f t="shared" si="1"/>
        <v>0.30982426587224005</v>
      </c>
      <c r="F10" s="180">
        <f t="shared" si="2"/>
        <v>0.6901757341277599</v>
      </c>
      <c r="G10" s="181">
        <f t="shared" si="3"/>
        <v>1</v>
      </c>
    </row>
    <row r="11" spans="1:7" x14ac:dyDescent="0.2">
      <c r="A11" s="122" t="s">
        <v>232</v>
      </c>
      <c r="B11" s="152">
        <f>SUM(B7:B10)</f>
        <v>3761545</v>
      </c>
      <c r="C11" s="152">
        <f t="shared" ref="C11:D11" si="4">SUM(C7:C10)</f>
        <v>8041288</v>
      </c>
      <c r="D11" s="152">
        <f t="shared" si="4"/>
        <v>11802833</v>
      </c>
      <c r="E11" s="182">
        <f>B11/D11</f>
        <v>0.31869848535516854</v>
      </c>
      <c r="F11" s="182">
        <f>C11/D11</f>
        <v>0.68130151464483146</v>
      </c>
      <c r="G11" s="182">
        <f>E11+F11</f>
        <v>1</v>
      </c>
    </row>
    <row r="12" spans="1:7" x14ac:dyDescent="0.2">
      <c r="A12" s="28"/>
      <c r="B12" s="123"/>
      <c r="C12" s="123"/>
      <c r="D12" s="123"/>
      <c r="E12" s="124"/>
      <c r="F12" s="124"/>
      <c r="G12" s="125"/>
    </row>
    <row r="13" spans="1:7" x14ac:dyDescent="0.2">
      <c r="A13" s="204" t="s">
        <v>296</v>
      </c>
    </row>
    <row r="14" spans="1:7" x14ac:dyDescent="0.2">
      <c r="A14" s="13" t="s">
        <v>276</v>
      </c>
    </row>
    <row r="15" spans="1:7" x14ac:dyDescent="0.2">
      <c r="A15" s="14" t="s">
        <v>297</v>
      </c>
    </row>
    <row r="16" spans="1:7" x14ac:dyDescent="0.2">
      <c r="A16" s="230" t="s">
        <v>298</v>
      </c>
      <c r="B16" s="230"/>
      <c r="C16" s="230"/>
      <c r="D16" s="230"/>
      <c r="E16" s="230"/>
      <c r="F16" s="230"/>
      <c r="G16" s="230"/>
    </row>
    <row r="18" spans="1:1" x14ac:dyDescent="0.2">
      <c r="A18" s="32"/>
    </row>
  </sheetData>
  <mergeCells count="4">
    <mergeCell ref="A5:A6"/>
    <mergeCell ref="B5:D5"/>
    <mergeCell ref="E5:G5"/>
    <mergeCell ref="A16:G16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13" style="1" customWidth="1"/>
    <col min="2" max="6" width="15.7109375" style="1" customWidth="1"/>
    <col min="7" max="7" width="16.140625" style="1" customWidth="1"/>
    <col min="8" max="8" width="15.7109375" style="9" customWidth="1"/>
    <col min="9" max="14" width="15.7109375" style="1" customWidth="1"/>
    <col min="15" max="16384" width="11.42578125" style="1"/>
  </cols>
  <sheetData>
    <row r="1" spans="1:8" x14ac:dyDescent="0.2">
      <c r="A1" s="46" t="s">
        <v>14</v>
      </c>
      <c r="B1" s="46"/>
      <c r="C1" s="46"/>
      <c r="D1" s="46"/>
      <c r="E1" s="46"/>
      <c r="F1" s="46"/>
      <c r="G1" s="46"/>
      <c r="H1" s="1"/>
    </row>
    <row r="3" spans="1:8" ht="15.75" x14ac:dyDescent="0.2">
      <c r="A3" s="193" t="s">
        <v>299</v>
      </c>
      <c r="B3" s="19"/>
      <c r="C3" s="19"/>
      <c r="D3" s="19"/>
      <c r="E3" s="19"/>
      <c r="F3" s="19"/>
      <c r="G3" s="9"/>
    </row>
    <row r="4" spans="1:8" x14ac:dyDescent="0.2">
      <c r="A4" s="70"/>
      <c r="B4" s="70"/>
      <c r="C4" s="70"/>
      <c r="D4" s="70"/>
      <c r="E4" s="70"/>
      <c r="F4" s="70"/>
      <c r="G4" s="45"/>
    </row>
    <row r="5" spans="1:8" x14ac:dyDescent="0.2">
      <c r="A5" s="233" t="s">
        <v>233</v>
      </c>
      <c r="B5" s="227" t="s">
        <v>17</v>
      </c>
      <c r="C5" s="228"/>
      <c r="D5" s="228"/>
      <c r="E5" s="227" t="s">
        <v>16</v>
      </c>
      <c r="F5" s="228"/>
      <c r="G5" s="229"/>
    </row>
    <row r="6" spans="1:8" ht="25.5" x14ac:dyDescent="0.2">
      <c r="A6" s="234"/>
      <c r="B6" s="175" t="s">
        <v>270</v>
      </c>
      <c r="C6" s="16" t="s">
        <v>271</v>
      </c>
      <c r="D6" s="16" t="s">
        <v>234</v>
      </c>
      <c r="E6" s="175" t="s">
        <v>270</v>
      </c>
      <c r="F6" s="16" t="s">
        <v>271</v>
      </c>
      <c r="G6" s="90" t="s">
        <v>234</v>
      </c>
    </row>
    <row r="7" spans="1:8" x14ac:dyDescent="0.2">
      <c r="A7" s="17" t="s">
        <v>235</v>
      </c>
      <c r="B7" s="120">
        <v>10.1</v>
      </c>
      <c r="C7" s="121">
        <v>3</v>
      </c>
      <c r="D7" s="121">
        <v>86.9</v>
      </c>
      <c r="E7" s="120">
        <v>17.3</v>
      </c>
      <c r="F7" s="121">
        <v>3.5</v>
      </c>
      <c r="G7" s="146">
        <v>79.2</v>
      </c>
    </row>
    <row r="8" spans="1:8" x14ac:dyDescent="0.2">
      <c r="A8" s="183" t="s">
        <v>236</v>
      </c>
      <c r="B8" s="205">
        <v>52.4</v>
      </c>
      <c r="C8" s="147">
        <v>4.4000000000000004</v>
      </c>
      <c r="D8" s="147">
        <v>43.2</v>
      </c>
      <c r="E8" s="205">
        <v>62</v>
      </c>
      <c r="F8" s="147">
        <v>4</v>
      </c>
      <c r="G8" s="206">
        <v>34</v>
      </c>
    </row>
    <row r="9" spans="1:8" x14ac:dyDescent="0.2">
      <c r="A9" s="29"/>
      <c r="B9" s="30"/>
      <c r="C9" s="30"/>
      <c r="D9" s="30"/>
      <c r="E9" s="30"/>
      <c r="F9" s="30"/>
      <c r="G9" s="30"/>
    </row>
    <row r="10" spans="1:8" x14ac:dyDescent="0.2">
      <c r="A10" s="204" t="s">
        <v>296</v>
      </c>
      <c r="G10" s="9"/>
    </row>
    <row r="11" spans="1:8" x14ac:dyDescent="0.2">
      <c r="A11" s="13" t="s">
        <v>277</v>
      </c>
      <c r="G11" s="9"/>
    </row>
    <row r="12" spans="1:8" ht="24" customHeight="1" x14ac:dyDescent="0.2">
      <c r="A12" s="230" t="s">
        <v>300</v>
      </c>
      <c r="B12" s="230"/>
      <c r="C12" s="230"/>
      <c r="D12" s="230"/>
      <c r="E12" s="230"/>
      <c r="F12" s="230"/>
      <c r="G12" s="230"/>
    </row>
    <row r="13" spans="1:8" ht="27.75" customHeight="1" x14ac:dyDescent="0.2">
      <c r="A13" s="232" t="s">
        <v>301</v>
      </c>
      <c r="B13" s="232"/>
      <c r="C13" s="232"/>
      <c r="D13" s="232"/>
      <c r="E13" s="232"/>
      <c r="F13" s="232"/>
      <c r="G13" s="232"/>
    </row>
    <row r="14" spans="1:8" ht="23.25" customHeight="1" x14ac:dyDescent="0.2">
      <c r="A14" s="232" t="s">
        <v>302</v>
      </c>
      <c r="B14" s="232"/>
      <c r="C14" s="232"/>
      <c r="D14" s="232"/>
      <c r="E14" s="232"/>
      <c r="F14" s="232"/>
      <c r="G14" s="232"/>
    </row>
    <row r="15" spans="1:8" x14ac:dyDescent="0.2">
      <c r="A15" s="232" t="s">
        <v>281</v>
      </c>
      <c r="B15" s="232"/>
      <c r="C15" s="232"/>
      <c r="D15" s="232"/>
      <c r="E15" s="232"/>
      <c r="F15" s="232"/>
      <c r="G15" s="232"/>
    </row>
    <row r="16" spans="1:8" x14ac:dyDescent="0.2">
      <c r="A16" s="231" t="s">
        <v>272</v>
      </c>
      <c r="B16" s="232"/>
      <c r="C16" s="232"/>
      <c r="D16" s="232"/>
      <c r="E16" s="232"/>
      <c r="F16" s="232"/>
      <c r="G16" s="232"/>
    </row>
    <row r="17" spans="1:1" x14ac:dyDescent="0.2">
      <c r="A17" s="32"/>
    </row>
  </sheetData>
  <mergeCells count="8">
    <mergeCell ref="A16:G16"/>
    <mergeCell ref="A5:A6"/>
    <mergeCell ref="B5:D5"/>
    <mergeCell ref="E5:G5"/>
    <mergeCell ref="A12:G12"/>
    <mergeCell ref="A13:G13"/>
    <mergeCell ref="A15:G15"/>
    <mergeCell ref="A14:G14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zoomScaleSheetLayoutView="100" workbookViewId="0">
      <selection activeCell="D33" sqref="D33"/>
    </sheetView>
  </sheetViews>
  <sheetFormatPr baseColWidth="10" defaultColWidth="11.42578125" defaultRowHeight="12.75" x14ac:dyDescent="0.2"/>
  <cols>
    <col min="1" max="1" width="15.42578125" style="1" customWidth="1"/>
    <col min="2" max="2" width="35.7109375" style="1" customWidth="1"/>
    <col min="3" max="3" width="35.7109375" style="9" customWidth="1"/>
    <col min="4" max="4" width="16.7109375" style="9" customWidth="1"/>
    <col min="5" max="10" width="15.7109375" style="1" customWidth="1"/>
    <col min="11" max="16384" width="11.42578125" style="1"/>
  </cols>
  <sheetData>
    <row r="1" spans="1:8" x14ac:dyDescent="0.2">
      <c r="A1" s="46" t="s">
        <v>14</v>
      </c>
      <c r="B1" s="46"/>
      <c r="C1" s="1"/>
      <c r="D1" s="1"/>
    </row>
    <row r="2" spans="1:8" x14ac:dyDescent="0.2">
      <c r="A2" s="8"/>
      <c r="B2" s="8"/>
      <c r="C2" s="1"/>
      <c r="D2" s="1"/>
    </row>
    <row r="3" spans="1:8" ht="15.75" x14ac:dyDescent="0.2">
      <c r="A3" s="193" t="s">
        <v>303</v>
      </c>
      <c r="B3" s="19"/>
      <c r="F3" s="43"/>
      <c r="G3" s="43"/>
      <c r="H3" s="43"/>
    </row>
    <row r="4" spans="1:8" x14ac:dyDescent="0.2">
      <c r="A4" s="10"/>
      <c r="B4" s="10"/>
      <c r="F4" s="43"/>
      <c r="G4" s="43"/>
      <c r="H4" s="43"/>
    </row>
    <row r="5" spans="1:8" ht="14.25" customHeight="1" x14ac:dyDescent="0.2">
      <c r="A5" s="91" t="s">
        <v>310</v>
      </c>
      <c r="B5" s="40" t="s">
        <v>17</v>
      </c>
      <c r="C5" s="41" t="s">
        <v>16</v>
      </c>
      <c r="D5" s="35"/>
      <c r="F5" s="91"/>
      <c r="G5" s="35"/>
      <c r="H5" s="35"/>
    </row>
    <row r="6" spans="1:8" x14ac:dyDescent="0.2">
      <c r="A6" s="20">
        <v>1996</v>
      </c>
      <c r="B6" s="22">
        <v>29.5</v>
      </c>
      <c r="C6" s="42">
        <v>27.4</v>
      </c>
      <c r="D6" s="30"/>
      <c r="F6" s="29"/>
      <c r="G6" s="30"/>
      <c r="H6" s="30"/>
    </row>
    <row r="7" spans="1:8" x14ac:dyDescent="0.2">
      <c r="A7" s="136">
        <v>2022</v>
      </c>
      <c r="B7" s="173">
        <v>33.799999999999997</v>
      </c>
      <c r="C7" s="207">
        <v>32.299999999999997</v>
      </c>
      <c r="D7" s="30"/>
      <c r="E7" s="23"/>
      <c r="F7" s="29"/>
      <c r="G7" s="30"/>
      <c r="H7" s="30"/>
    </row>
    <row r="8" spans="1:8" x14ac:dyDescent="0.2">
      <c r="A8" s="114" t="s">
        <v>313</v>
      </c>
      <c r="B8" s="174">
        <f>B7-B6</f>
        <v>4.2999999999999972</v>
      </c>
      <c r="C8" s="174">
        <f>C7-C6</f>
        <v>4.8999999999999986</v>
      </c>
      <c r="D8" s="30"/>
      <c r="E8" s="23"/>
      <c r="F8" s="29"/>
      <c r="G8" s="30"/>
      <c r="H8" s="30"/>
    </row>
    <row r="9" spans="1:8" x14ac:dyDescent="0.2">
      <c r="A9" s="29"/>
      <c r="B9" s="30"/>
      <c r="C9" s="30"/>
      <c r="D9" s="30"/>
      <c r="E9" s="23"/>
      <c r="F9" s="29"/>
      <c r="G9" s="30"/>
      <c r="H9" s="30"/>
    </row>
    <row r="10" spans="1:8" x14ac:dyDescent="0.2">
      <c r="A10" s="19" t="s">
        <v>278</v>
      </c>
      <c r="F10" s="69"/>
      <c r="G10" s="43"/>
      <c r="H10" s="45"/>
    </row>
    <row r="11" spans="1:8" x14ac:dyDescent="0.2">
      <c r="A11" s="14" t="s">
        <v>304</v>
      </c>
      <c r="B11" s="5"/>
      <c r="C11" s="208"/>
      <c r="D11" s="208"/>
      <c r="F11" s="71"/>
      <c r="G11" s="43"/>
      <c r="H11" s="45"/>
    </row>
    <row r="12" spans="1:8" ht="27.75" customHeight="1" x14ac:dyDescent="0.2">
      <c r="A12" s="235" t="s">
        <v>309</v>
      </c>
      <c r="B12" s="235"/>
      <c r="C12" s="235"/>
      <c r="D12" s="235"/>
      <c r="F12" s="92"/>
      <c r="G12" s="92"/>
      <c r="H12" s="92"/>
    </row>
    <row r="13" spans="1:8" x14ac:dyDescent="0.2">
      <c r="A13" s="13"/>
      <c r="F13" s="43"/>
      <c r="G13" s="43"/>
      <c r="H13" s="43"/>
    </row>
    <row r="14" spans="1:8" x14ac:dyDescent="0.2">
      <c r="A14" s="32"/>
      <c r="F14" s="43"/>
      <c r="G14" s="43"/>
      <c r="H14" s="43"/>
    </row>
    <row r="15" spans="1:8" x14ac:dyDescent="0.2">
      <c r="A15" s="86"/>
    </row>
    <row r="16" spans="1:8" x14ac:dyDescent="0.2">
      <c r="A16" s="68"/>
    </row>
    <row r="18" spans="1:1" ht="15" x14ac:dyDescent="0.25">
      <c r="A18" s="192"/>
    </row>
  </sheetData>
  <mergeCells count="1">
    <mergeCell ref="A12:D12"/>
  </mergeCells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2" width="20.7109375" style="1" customWidth="1"/>
    <col min="3" max="3" width="35.7109375" style="9" customWidth="1"/>
    <col min="4" max="9" width="15.7109375" style="1" customWidth="1"/>
    <col min="10" max="16384" width="11.42578125" style="1"/>
  </cols>
  <sheetData>
    <row r="1" spans="1:11" x14ac:dyDescent="0.2">
      <c r="A1" s="46" t="s">
        <v>14</v>
      </c>
      <c r="B1" s="46"/>
      <c r="C1" s="1"/>
    </row>
    <row r="2" spans="1:11" x14ac:dyDescent="0.2">
      <c r="A2" s="8"/>
      <c r="B2" s="8"/>
      <c r="C2" s="1"/>
    </row>
    <row r="3" spans="1:11" ht="15.75" x14ac:dyDescent="0.2">
      <c r="A3" s="193" t="s">
        <v>305</v>
      </c>
      <c r="B3" s="19"/>
    </row>
    <row r="4" spans="1:11" x14ac:dyDescent="0.2">
      <c r="A4" s="10"/>
      <c r="B4" s="10"/>
      <c r="F4" s="43"/>
      <c r="G4" s="43"/>
      <c r="H4" s="43"/>
      <c r="I4" s="43"/>
      <c r="J4" s="43"/>
      <c r="K4" s="43"/>
    </row>
    <row r="5" spans="1:11" x14ac:dyDescent="0.2">
      <c r="A5" s="91" t="s">
        <v>310</v>
      </c>
      <c r="B5" s="25"/>
      <c r="F5" s="91"/>
      <c r="G5" s="70"/>
      <c r="H5" s="45"/>
      <c r="I5" s="43"/>
      <c r="J5" s="43"/>
      <c r="K5" s="43"/>
    </row>
    <row r="6" spans="1:11" x14ac:dyDescent="0.2">
      <c r="A6" s="112">
        <v>1967</v>
      </c>
      <c r="B6" s="22">
        <v>24.2</v>
      </c>
      <c r="C6" s="5"/>
      <c r="F6" s="31"/>
      <c r="G6" s="30"/>
      <c r="H6" s="43"/>
      <c r="I6" s="43"/>
      <c r="J6" s="43"/>
      <c r="K6" s="43"/>
    </row>
    <row r="7" spans="1:11" x14ac:dyDescent="0.2">
      <c r="A7" s="113">
        <v>2022</v>
      </c>
      <c r="B7" s="173">
        <v>29.1</v>
      </c>
      <c r="C7" s="23"/>
      <c r="F7" s="31"/>
      <c r="G7" s="30"/>
      <c r="H7" s="93"/>
      <c r="I7" s="43"/>
      <c r="J7" s="43"/>
      <c r="K7" s="43"/>
    </row>
    <row r="8" spans="1:11" x14ac:dyDescent="0.2">
      <c r="A8" s="115" t="s">
        <v>312</v>
      </c>
      <c r="B8" s="174">
        <f>B7-B6</f>
        <v>4.9000000000000021</v>
      </c>
      <c r="C8" s="23"/>
      <c r="F8" s="31"/>
      <c r="G8" s="30"/>
      <c r="H8" s="93"/>
      <c r="I8" s="43"/>
      <c r="J8" s="43"/>
      <c r="K8" s="43"/>
    </row>
    <row r="9" spans="1:11" x14ac:dyDescent="0.2">
      <c r="A9" s="31"/>
      <c r="B9" s="30"/>
      <c r="C9" s="23"/>
      <c r="F9" s="31"/>
      <c r="G9" s="30"/>
      <c r="H9" s="93"/>
      <c r="I9" s="43"/>
      <c r="J9" s="43"/>
      <c r="K9" s="43"/>
    </row>
    <row r="10" spans="1:11" x14ac:dyDescent="0.2">
      <c r="A10" s="204" t="s">
        <v>306</v>
      </c>
      <c r="F10" s="69"/>
      <c r="G10" s="43"/>
      <c r="H10" s="45"/>
      <c r="I10" s="43"/>
      <c r="J10" s="43"/>
      <c r="K10" s="43"/>
    </row>
    <row r="11" spans="1:11" x14ac:dyDescent="0.2">
      <c r="A11" s="14" t="s">
        <v>307</v>
      </c>
      <c r="F11" s="71"/>
      <c r="G11" s="43"/>
      <c r="H11" s="45"/>
      <c r="I11" s="43"/>
      <c r="J11" s="43"/>
      <c r="K11" s="43"/>
    </row>
    <row r="12" spans="1:11" ht="14.25" customHeight="1" x14ac:dyDescent="0.2">
      <c r="A12" s="209" t="s">
        <v>308</v>
      </c>
      <c r="B12" s="24"/>
      <c r="C12" s="24"/>
      <c r="F12" s="92"/>
      <c r="G12" s="92"/>
      <c r="H12" s="92"/>
      <c r="I12" s="43"/>
      <c r="J12" s="43"/>
      <c r="K12" s="43"/>
    </row>
    <row r="13" spans="1:11" x14ac:dyDescent="0.2">
      <c r="F13" s="43"/>
      <c r="G13" s="43"/>
      <c r="H13" s="43"/>
      <c r="I13" s="43"/>
      <c r="J13" s="43"/>
      <c r="K13" s="43"/>
    </row>
    <row r="14" spans="1:11" x14ac:dyDescent="0.2">
      <c r="A14" s="32"/>
    </row>
    <row r="15" spans="1:11" x14ac:dyDescent="0.2">
      <c r="A15" s="68"/>
    </row>
  </sheetData>
  <hyperlinks>
    <hyperlink ref="A1" location="Sommaire!A1" display="Retour au sommaire"/>
  </hyperlinks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"/>
  <sheetViews>
    <sheetView zoomScaleNormal="100" workbookViewId="0">
      <selection activeCell="J26" sqref="J26"/>
    </sheetView>
  </sheetViews>
  <sheetFormatPr baseColWidth="10" defaultRowHeight="12.75" x14ac:dyDescent="0.2"/>
  <cols>
    <col min="1" max="1" width="13.85546875" style="1" customWidth="1"/>
    <col min="2" max="2" width="15.42578125" style="1" customWidth="1"/>
    <col min="3" max="16384" width="11.42578125" style="1"/>
  </cols>
  <sheetData>
    <row r="1" spans="1:25" x14ac:dyDescent="0.2">
      <c r="A1" s="46" t="s">
        <v>14</v>
      </c>
    </row>
    <row r="3" spans="1:25" ht="15.75" x14ac:dyDescent="0.25">
      <c r="A3" s="110" t="s">
        <v>311</v>
      </c>
      <c r="F3" s="94"/>
    </row>
    <row r="4" spans="1:25" x14ac:dyDescent="0.2">
      <c r="A4" s="94"/>
      <c r="F4" s="94"/>
    </row>
    <row r="5" spans="1:25" x14ac:dyDescent="0.2">
      <c r="A5" s="240" t="s">
        <v>245</v>
      </c>
      <c r="B5" s="242" t="s">
        <v>246</v>
      </c>
      <c r="C5" s="243"/>
      <c r="D5" s="243"/>
      <c r="E5" s="243"/>
      <c r="F5" s="244"/>
      <c r="G5" s="242" t="s">
        <v>247</v>
      </c>
      <c r="H5" s="243"/>
      <c r="I5" s="243"/>
      <c r="J5" s="243"/>
      <c r="K5" s="244"/>
      <c r="P5" s="43"/>
      <c r="Q5" s="245"/>
      <c r="R5" s="246"/>
      <c r="S5" s="245"/>
      <c r="T5" s="245"/>
      <c r="U5" s="245"/>
      <c r="V5" s="245"/>
      <c r="W5" s="43"/>
      <c r="X5" s="43"/>
      <c r="Y5" s="43"/>
    </row>
    <row r="6" spans="1:25" ht="29.25" customHeight="1" x14ac:dyDescent="0.2">
      <c r="A6" s="241"/>
      <c r="B6" s="247" t="s">
        <v>248</v>
      </c>
      <c r="C6" s="249" t="s">
        <v>237</v>
      </c>
      <c r="D6" s="250"/>
      <c r="E6" s="250"/>
      <c r="F6" s="251"/>
      <c r="G6" s="247" t="s">
        <v>248</v>
      </c>
      <c r="H6" s="249" t="s">
        <v>237</v>
      </c>
      <c r="I6" s="250"/>
      <c r="J6" s="250"/>
      <c r="K6" s="251"/>
      <c r="P6" s="43"/>
      <c r="Q6" s="245"/>
      <c r="R6" s="246"/>
      <c r="S6" s="138"/>
      <c r="T6" s="138"/>
      <c r="U6" s="138"/>
      <c r="V6" s="48"/>
      <c r="W6" s="140"/>
      <c r="X6" s="43"/>
      <c r="Y6" s="43"/>
    </row>
    <row r="7" spans="1:25" ht="29.25" customHeight="1" x14ac:dyDescent="0.2">
      <c r="A7" s="241"/>
      <c r="B7" s="248"/>
      <c r="C7" s="156" t="s">
        <v>275</v>
      </c>
      <c r="D7" s="96" t="s">
        <v>260</v>
      </c>
      <c r="E7" s="97" t="s">
        <v>261</v>
      </c>
      <c r="F7" s="153" t="s">
        <v>18</v>
      </c>
      <c r="G7" s="252"/>
      <c r="H7" s="95" t="s">
        <v>259</v>
      </c>
      <c r="I7" s="96" t="s">
        <v>260</v>
      </c>
      <c r="J7" s="97" t="s">
        <v>261</v>
      </c>
      <c r="K7" s="153" t="s">
        <v>18</v>
      </c>
      <c r="P7" s="43"/>
      <c r="Q7" s="43"/>
      <c r="R7" s="72"/>
      <c r="S7" s="99"/>
      <c r="T7" s="99"/>
      <c r="U7" s="99"/>
      <c r="V7" s="107"/>
      <c r="W7" s="43"/>
      <c r="X7" s="43"/>
      <c r="Y7" s="43"/>
    </row>
    <row r="8" spans="1:25" ht="14.25" x14ac:dyDescent="0.2">
      <c r="A8" s="98" t="s">
        <v>249</v>
      </c>
      <c r="B8" s="157">
        <v>623</v>
      </c>
      <c r="C8" s="158">
        <v>26.9</v>
      </c>
      <c r="D8" s="100">
        <v>29.5</v>
      </c>
      <c r="E8" s="99">
        <v>31.4</v>
      </c>
      <c r="F8" s="154">
        <v>29.5</v>
      </c>
      <c r="G8" s="101">
        <v>633</v>
      </c>
      <c r="H8" s="99">
        <v>27.5</v>
      </c>
      <c r="I8" s="100">
        <v>30</v>
      </c>
      <c r="J8" s="99">
        <v>32</v>
      </c>
      <c r="K8" s="154">
        <v>29.9</v>
      </c>
      <c r="P8" s="43"/>
      <c r="Q8" s="43"/>
      <c r="R8" s="72"/>
      <c r="S8" s="99"/>
      <c r="T8" s="99"/>
      <c r="U8" s="99"/>
      <c r="V8" s="107"/>
      <c r="W8" s="43"/>
      <c r="X8" s="43"/>
      <c r="Y8" s="43"/>
    </row>
    <row r="9" spans="1:25" ht="14.25" x14ac:dyDescent="0.2">
      <c r="A9" s="102" t="s">
        <v>250</v>
      </c>
      <c r="B9" s="101">
        <v>973</v>
      </c>
      <c r="C9" s="158">
        <v>27.6</v>
      </c>
      <c r="D9" s="100">
        <v>30.2</v>
      </c>
      <c r="E9" s="99">
        <v>31.9</v>
      </c>
      <c r="F9" s="154">
        <v>29.8</v>
      </c>
      <c r="G9" s="101">
        <v>964</v>
      </c>
      <c r="H9" s="99">
        <v>28.4</v>
      </c>
      <c r="I9" s="100">
        <v>30.8</v>
      </c>
      <c r="J9" s="99">
        <v>32.700000000000003</v>
      </c>
      <c r="K9" s="154">
        <v>30.4</v>
      </c>
      <c r="P9" s="43"/>
      <c r="Q9" s="43"/>
      <c r="R9" s="72"/>
      <c r="S9" s="99"/>
      <c r="T9" s="99"/>
      <c r="U9" s="99"/>
      <c r="V9" s="107"/>
      <c r="W9" s="43"/>
      <c r="X9" s="43"/>
      <c r="Y9" s="43"/>
    </row>
    <row r="10" spans="1:25" ht="14.25" x14ac:dyDescent="0.2">
      <c r="A10" s="102" t="s">
        <v>251</v>
      </c>
      <c r="B10" s="101">
        <v>1182</v>
      </c>
      <c r="C10" s="158">
        <v>27.7</v>
      </c>
      <c r="D10" s="100">
        <v>30.2</v>
      </c>
      <c r="E10" s="99">
        <v>31.8</v>
      </c>
      <c r="F10" s="154">
        <v>29.6</v>
      </c>
      <c r="G10" s="101">
        <v>1168</v>
      </c>
      <c r="H10" s="99">
        <v>28.2</v>
      </c>
      <c r="I10" s="100">
        <v>30.8</v>
      </c>
      <c r="J10" s="99">
        <v>32.6</v>
      </c>
      <c r="K10" s="154">
        <v>30.1</v>
      </c>
      <c r="P10" s="43"/>
      <c r="Q10" s="43"/>
      <c r="R10" s="72"/>
      <c r="S10" s="99"/>
      <c r="T10" s="99"/>
      <c r="U10" s="99"/>
      <c r="V10" s="107"/>
      <c r="W10" s="43"/>
      <c r="X10" s="43"/>
      <c r="Y10" s="43"/>
    </row>
    <row r="11" spans="1:25" ht="14.25" x14ac:dyDescent="0.2">
      <c r="A11" s="102" t="s">
        <v>252</v>
      </c>
      <c r="B11" s="101">
        <v>1362</v>
      </c>
      <c r="C11" s="158">
        <v>28.4</v>
      </c>
      <c r="D11" s="100">
        <v>30.3</v>
      </c>
      <c r="E11" s="99">
        <v>32.1</v>
      </c>
      <c r="F11" s="154">
        <v>29.9</v>
      </c>
      <c r="G11" s="101">
        <v>1345</v>
      </c>
      <c r="H11" s="99">
        <v>28.8</v>
      </c>
      <c r="I11" s="100">
        <v>30.9</v>
      </c>
      <c r="J11" s="99">
        <v>33.5</v>
      </c>
      <c r="K11" s="154">
        <v>30.3</v>
      </c>
      <c r="P11" s="43"/>
      <c r="Q11" s="43"/>
      <c r="R11" s="72"/>
      <c r="S11" s="99"/>
      <c r="T11" s="99"/>
      <c r="U11" s="99"/>
      <c r="V11" s="107"/>
      <c r="W11" s="43"/>
      <c r="X11" s="43"/>
      <c r="Y11" s="43"/>
    </row>
    <row r="12" spans="1:25" ht="14.25" x14ac:dyDescent="0.2">
      <c r="A12" s="102" t="s">
        <v>253</v>
      </c>
      <c r="B12" s="101">
        <v>1532</v>
      </c>
      <c r="C12" s="158">
        <v>28</v>
      </c>
      <c r="D12" s="100">
        <v>30.5</v>
      </c>
      <c r="E12" s="99">
        <v>32.5</v>
      </c>
      <c r="F12" s="154">
        <v>29.7</v>
      </c>
      <c r="G12" s="101">
        <v>1514</v>
      </c>
      <c r="H12" s="99">
        <v>28.5</v>
      </c>
      <c r="I12" s="100">
        <v>31</v>
      </c>
      <c r="J12" s="99">
        <v>33.1</v>
      </c>
      <c r="K12" s="154">
        <v>30.2</v>
      </c>
      <c r="P12" s="43"/>
      <c r="Q12" s="43"/>
      <c r="R12" s="72"/>
      <c r="S12" s="99"/>
      <c r="T12" s="99"/>
      <c r="U12" s="99"/>
      <c r="V12" s="107"/>
      <c r="W12" s="43"/>
      <c r="X12" s="43"/>
      <c r="Y12" s="43"/>
    </row>
    <row r="13" spans="1:25" ht="14.25" x14ac:dyDescent="0.2">
      <c r="A13" s="102" t="s">
        <v>254</v>
      </c>
      <c r="B13" s="101">
        <v>1708</v>
      </c>
      <c r="C13" s="158">
        <v>28</v>
      </c>
      <c r="D13" s="100">
        <v>30.6</v>
      </c>
      <c r="E13" s="99">
        <v>32.9</v>
      </c>
      <c r="F13" s="154">
        <v>29.8</v>
      </c>
      <c r="G13" s="101">
        <v>1690</v>
      </c>
      <c r="H13" s="99">
        <v>28.5</v>
      </c>
      <c r="I13" s="100">
        <v>31.1</v>
      </c>
      <c r="J13" s="99">
        <v>33.5</v>
      </c>
      <c r="K13" s="154">
        <v>30.2</v>
      </c>
      <c r="P13" s="43"/>
      <c r="Q13" s="43"/>
      <c r="R13" s="72"/>
      <c r="S13" s="99"/>
      <c r="T13" s="99"/>
      <c r="U13" s="99"/>
      <c r="V13" s="107"/>
      <c r="W13" s="43"/>
      <c r="X13" s="43"/>
      <c r="Y13" s="43"/>
    </row>
    <row r="14" spans="1:25" ht="14.25" x14ac:dyDescent="0.2">
      <c r="A14" s="102" t="s">
        <v>255</v>
      </c>
      <c r="B14" s="101">
        <v>1907</v>
      </c>
      <c r="C14" s="158">
        <v>28.2</v>
      </c>
      <c r="D14" s="100">
        <v>30.8</v>
      </c>
      <c r="E14" s="99">
        <v>33.1</v>
      </c>
      <c r="F14" s="154">
        <v>29.9</v>
      </c>
      <c r="G14" s="101">
        <v>1890</v>
      </c>
      <c r="H14" s="99">
        <v>28.8</v>
      </c>
      <c r="I14" s="100">
        <v>31.4</v>
      </c>
      <c r="J14" s="99">
        <v>33.700000000000003</v>
      </c>
      <c r="K14" s="154">
        <v>30.5</v>
      </c>
      <c r="P14" s="43"/>
      <c r="Q14" s="43"/>
      <c r="R14" s="72"/>
      <c r="S14" s="99"/>
      <c r="T14" s="99"/>
      <c r="U14" s="99"/>
      <c r="V14" s="107"/>
      <c r="W14" s="43"/>
      <c r="X14" s="43"/>
      <c r="Y14" s="43"/>
    </row>
    <row r="15" spans="1:25" ht="14.25" x14ac:dyDescent="0.2">
      <c r="A15" s="102" t="s">
        <v>256</v>
      </c>
      <c r="B15" s="101">
        <v>2165</v>
      </c>
      <c r="C15" s="158">
        <v>28.3</v>
      </c>
      <c r="D15" s="100">
        <v>31.1</v>
      </c>
      <c r="E15" s="99">
        <v>33.799999999999997</v>
      </c>
      <c r="F15" s="154">
        <v>30.3</v>
      </c>
      <c r="G15" s="101">
        <v>2150</v>
      </c>
      <c r="H15" s="99">
        <v>29</v>
      </c>
      <c r="I15" s="100">
        <v>31.7</v>
      </c>
      <c r="J15" s="99">
        <v>34.200000000000003</v>
      </c>
      <c r="K15" s="154">
        <v>30.8</v>
      </c>
      <c r="P15" s="43"/>
      <c r="Q15" s="43"/>
      <c r="R15" s="72"/>
      <c r="S15" s="99"/>
      <c r="T15" s="99"/>
      <c r="U15" s="99"/>
      <c r="V15" s="107"/>
      <c r="W15" s="43"/>
      <c r="X15" s="43"/>
      <c r="Y15" s="43"/>
    </row>
    <row r="16" spans="1:25" ht="14.25" x14ac:dyDescent="0.2">
      <c r="A16" s="102" t="s">
        <v>257</v>
      </c>
      <c r="B16" s="101">
        <v>2583</v>
      </c>
      <c r="C16" s="158">
        <v>29.1</v>
      </c>
      <c r="D16" s="100">
        <v>31.7</v>
      </c>
      <c r="E16" s="99">
        <v>33.799999999999997</v>
      </c>
      <c r="F16" s="154">
        <v>30.9</v>
      </c>
      <c r="G16" s="101">
        <v>2576</v>
      </c>
      <c r="H16" s="99">
        <v>29.9</v>
      </c>
      <c r="I16" s="100">
        <v>32.4</v>
      </c>
      <c r="J16" s="99">
        <v>34.5</v>
      </c>
      <c r="K16" s="154">
        <v>31.5</v>
      </c>
      <c r="P16" s="43"/>
      <c r="Q16" s="43"/>
      <c r="R16" s="72"/>
      <c r="S16" s="99"/>
      <c r="T16" s="99"/>
      <c r="U16" s="99"/>
      <c r="V16" s="107"/>
      <c r="W16" s="43"/>
      <c r="X16" s="43"/>
      <c r="Y16" s="43"/>
    </row>
    <row r="17" spans="1:25" ht="14.25" x14ac:dyDescent="0.2">
      <c r="A17" s="103" t="s">
        <v>258</v>
      </c>
      <c r="B17" s="104">
        <v>4290</v>
      </c>
      <c r="C17" s="159">
        <v>30</v>
      </c>
      <c r="D17" s="106">
        <v>32.6</v>
      </c>
      <c r="E17" s="105">
        <v>34.700000000000003</v>
      </c>
      <c r="F17" s="155">
        <v>31.7</v>
      </c>
      <c r="G17" s="104">
        <v>4302</v>
      </c>
      <c r="H17" s="105">
        <v>30.9</v>
      </c>
      <c r="I17" s="106">
        <v>33.299999999999997</v>
      </c>
      <c r="J17" s="105">
        <v>35.4</v>
      </c>
      <c r="K17" s="155">
        <v>32.4</v>
      </c>
      <c r="P17" s="43"/>
      <c r="Q17" s="43"/>
      <c r="R17" s="72"/>
      <c r="S17" s="99"/>
      <c r="T17" s="99"/>
      <c r="U17" s="99"/>
      <c r="V17" s="107"/>
      <c r="W17" s="43"/>
      <c r="X17" s="43"/>
      <c r="Y17" s="43"/>
    </row>
    <row r="18" spans="1:25" x14ac:dyDescent="0.2">
      <c r="A18" s="108"/>
      <c r="B18" s="108"/>
      <c r="C18" s="108"/>
      <c r="D18" s="108"/>
      <c r="E18" s="108"/>
      <c r="F18" s="108"/>
      <c r="G18" s="108"/>
      <c r="H18" s="109"/>
      <c r="I18" s="109"/>
      <c r="J18" s="109"/>
      <c r="K18" s="109"/>
      <c r="P18" s="43"/>
      <c r="Q18" s="236"/>
      <c r="R18" s="236"/>
      <c r="S18" s="236"/>
      <c r="T18" s="236"/>
      <c r="U18" s="236"/>
      <c r="V18" s="236"/>
      <c r="W18" s="236"/>
      <c r="X18" s="43"/>
      <c r="Y18" s="43"/>
    </row>
    <row r="19" spans="1:25" x14ac:dyDescent="0.2">
      <c r="A19" s="237" t="s">
        <v>279</v>
      </c>
      <c r="B19" s="237"/>
      <c r="C19" s="237"/>
      <c r="D19" s="237"/>
      <c r="E19" s="237"/>
      <c r="F19" s="237"/>
      <c r="P19" s="43"/>
      <c r="Q19" s="141"/>
      <c r="R19" s="43"/>
      <c r="S19" s="43"/>
      <c r="T19" s="43"/>
      <c r="U19" s="43"/>
      <c r="V19" s="142"/>
      <c r="W19" s="43"/>
      <c r="X19" s="43"/>
      <c r="Y19" s="43"/>
    </row>
    <row r="20" spans="1:25" x14ac:dyDescent="0.2">
      <c r="A20" s="135" t="s">
        <v>280</v>
      </c>
      <c r="P20" s="43"/>
      <c r="Q20" s="143"/>
      <c r="R20" s="43"/>
      <c r="S20" s="43"/>
      <c r="T20" s="43"/>
      <c r="U20" s="43"/>
      <c r="V20" s="142"/>
      <c r="W20" s="43"/>
      <c r="X20" s="43"/>
      <c r="Y20" s="43"/>
    </row>
    <row r="21" spans="1:25" ht="39.75" customHeight="1" x14ac:dyDescent="0.2">
      <c r="A21" s="238" t="s">
        <v>286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x14ac:dyDescent="0.2">
      <c r="P22" s="43"/>
      <c r="Q22" s="144"/>
      <c r="R22" s="43"/>
      <c r="S22" s="43"/>
      <c r="T22" s="43"/>
      <c r="U22" s="43"/>
      <c r="V22" s="43"/>
      <c r="W22" s="43"/>
      <c r="X22" s="43"/>
      <c r="Y22" s="43"/>
    </row>
    <row r="23" spans="1:25" x14ac:dyDescent="0.2">
      <c r="A23" s="32"/>
      <c r="F23" s="94"/>
      <c r="P23" s="43"/>
      <c r="Q23" s="53"/>
      <c r="R23" s="43"/>
      <c r="S23" s="43"/>
      <c r="T23" s="43"/>
      <c r="U23" s="43"/>
      <c r="V23" s="43"/>
      <c r="W23" s="43"/>
      <c r="X23" s="43"/>
      <c r="Y23" s="43"/>
    </row>
    <row r="24" spans="1:25" x14ac:dyDescent="0.2">
      <c r="A24" s="86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x14ac:dyDescent="0.2"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x14ac:dyDescent="0.2"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x14ac:dyDescent="0.2"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.75" x14ac:dyDescent="0.25">
      <c r="A29" s="119"/>
      <c r="B29" s="43"/>
      <c r="C29" s="43"/>
      <c r="D29" s="43"/>
      <c r="E29" s="43"/>
      <c r="F29" s="43"/>
      <c r="G29" s="43"/>
      <c r="H29" s="43"/>
      <c r="I29" s="43"/>
      <c r="J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.75" x14ac:dyDescent="0.25">
      <c r="A30" s="119"/>
      <c r="B30" s="43"/>
      <c r="C30" s="43"/>
      <c r="D30" s="43"/>
      <c r="E30" s="43"/>
      <c r="F30" s="43"/>
      <c r="G30" s="43"/>
      <c r="H30" s="43"/>
      <c r="I30" s="43"/>
      <c r="J30" s="43"/>
    </row>
    <row r="31" spans="1:25" x14ac:dyDescent="0.2">
      <c r="A31" s="137"/>
      <c r="B31" s="239"/>
      <c r="C31" s="239"/>
      <c r="D31" s="43"/>
      <c r="E31" s="43"/>
      <c r="F31" s="43"/>
      <c r="G31" s="43"/>
      <c r="H31" s="43"/>
      <c r="I31" s="43"/>
      <c r="J31" s="43"/>
    </row>
    <row r="32" spans="1:25" x14ac:dyDescent="0.2">
      <c r="A32" s="137"/>
      <c r="B32" s="35"/>
      <c r="C32" s="138"/>
      <c r="D32" s="43"/>
      <c r="E32" s="43"/>
      <c r="F32" s="43"/>
      <c r="G32" s="43"/>
      <c r="H32" s="43"/>
      <c r="I32" s="43"/>
      <c r="J32" s="43"/>
    </row>
    <row r="33" spans="1:10" x14ac:dyDescent="0.2">
      <c r="A33" s="139"/>
      <c r="B33" s="99"/>
      <c r="C33" s="145"/>
      <c r="D33" s="43"/>
      <c r="E33" s="43"/>
      <c r="F33" s="43"/>
      <c r="G33" s="43"/>
      <c r="H33" s="43"/>
      <c r="I33" s="43"/>
      <c r="J33" s="43"/>
    </row>
    <row r="34" spans="1:10" x14ac:dyDescent="0.2">
      <c r="A34" s="139"/>
      <c r="B34" s="99"/>
      <c r="C34" s="145"/>
      <c r="D34" s="43"/>
      <c r="E34" s="43"/>
      <c r="F34" s="43"/>
      <c r="G34" s="43"/>
      <c r="H34" s="43"/>
      <c r="I34" s="43"/>
      <c r="J34" s="43"/>
    </row>
    <row r="35" spans="1:10" x14ac:dyDescent="0.2">
      <c r="A35" s="139"/>
      <c r="B35" s="99"/>
      <c r="C35" s="145"/>
      <c r="D35" s="43"/>
      <c r="E35" s="43"/>
      <c r="F35" s="43"/>
      <c r="G35" s="43"/>
      <c r="H35" s="43"/>
      <c r="I35" s="43"/>
      <c r="J35" s="43"/>
    </row>
    <row r="36" spans="1:10" x14ac:dyDescent="0.2">
      <c r="A36" s="139"/>
      <c r="B36" s="99"/>
      <c r="C36" s="145"/>
      <c r="D36" s="43"/>
      <c r="E36" s="43"/>
      <c r="F36" s="43"/>
      <c r="G36" s="43"/>
      <c r="H36" s="43"/>
      <c r="I36" s="43"/>
      <c r="J36" s="43"/>
    </row>
    <row r="37" spans="1:10" x14ac:dyDescent="0.2">
      <c r="A37" s="139"/>
      <c r="B37" s="99"/>
      <c r="C37" s="145"/>
      <c r="D37" s="43"/>
      <c r="E37" s="43"/>
      <c r="F37" s="43"/>
      <c r="G37" s="43"/>
      <c r="H37" s="43"/>
      <c r="I37" s="43"/>
      <c r="J37" s="43"/>
    </row>
    <row r="38" spans="1:10" x14ac:dyDescent="0.2">
      <c r="A38" s="139"/>
      <c r="B38" s="99"/>
      <c r="C38" s="145"/>
      <c r="D38" s="43"/>
      <c r="E38" s="43"/>
      <c r="F38" s="43"/>
      <c r="G38" s="43"/>
      <c r="H38" s="43"/>
      <c r="I38" s="43"/>
      <c r="J38" s="43"/>
    </row>
    <row r="39" spans="1:10" x14ac:dyDescent="0.2">
      <c r="A39" s="139"/>
      <c r="B39" s="99"/>
      <c r="C39" s="145"/>
      <c r="D39" s="43"/>
      <c r="E39" s="43"/>
      <c r="F39" s="43"/>
      <c r="G39" s="43"/>
      <c r="H39" s="43"/>
      <c r="I39" s="43"/>
      <c r="J39" s="43"/>
    </row>
    <row r="40" spans="1:10" x14ac:dyDescent="0.2">
      <c r="A40" s="139"/>
      <c r="B40" s="99"/>
      <c r="C40" s="145"/>
      <c r="D40" s="43"/>
      <c r="E40" s="43"/>
      <c r="F40" s="43"/>
      <c r="G40" s="43"/>
      <c r="H40" s="43"/>
      <c r="I40" s="43"/>
      <c r="J40" s="43"/>
    </row>
    <row r="41" spans="1:10" x14ac:dyDescent="0.2">
      <c r="A41" s="139"/>
      <c r="B41" s="99"/>
      <c r="C41" s="145"/>
      <c r="D41" s="43"/>
      <c r="E41" s="43"/>
      <c r="F41" s="43"/>
      <c r="G41" s="43"/>
      <c r="H41" s="43"/>
      <c r="I41" s="43"/>
      <c r="J41" s="43"/>
    </row>
    <row r="42" spans="1:10" x14ac:dyDescent="0.2">
      <c r="A42" s="139"/>
      <c r="B42" s="99"/>
      <c r="C42" s="145"/>
      <c r="D42" s="43"/>
      <c r="E42" s="43"/>
      <c r="F42" s="43"/>
      <c r="G42" s="43"/>
      <c r="H42" s="43"/>
      <c r="I42" s="43"/>
      <c r="J42" s="43"/>
    </row>
    <row r="43" spans="1:10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</row>
    <row r="44" spans="1:10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</row>
    <row r="45" spans="1:10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</row>
    <row r="47" spans="1:10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</row>
    <row r="48" spans="1:10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</row>
    <row r="49" spans="1:10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</row>
    <row r="50" spans="1:10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</row>
    <row r="51" spans="1:10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</row>
    <row r="52" spans="1:10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</row>
    <row r="53" spans="1:10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</row>
    <row r="54" spans="1:10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</row>
    <row r="74" spans="1:10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</row>
    <row r="75" spans="1:10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</row>
    <row r="76" spans="1:10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</row>
    <row r="77" spans="1:10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</row>
    <row r="78" spans="1:10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</row>
    <row r="80" spans="1:10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</row>
    <row r="81" spans="1:10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</row>
    <row r="82" spans="1:10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</row>
    <row r="84" spans="1:10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</row>
    <row r="85" spans="1:10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</row>
    <row r="86" spans="1:10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</row>
    <row r="87" spans="1:10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</row>
    <row r="88" spans="1:10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</row>
    <row r="90" spans="1:10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</row>
    <row r="91" spans="1:10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</row>
    <row r="92" spans="1:10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</row>
    <row r="93" spans="1:10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</row>
    <row r="94" spans="1:10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</row>
    <row r="96" spans="1:10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</row>
    <row r="97" spans="1:10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</row>
    <row r="98" spans="1:10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</row>
    <row r="99" spans="1:10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</row>
    <row r="100" spans="1:10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</row>
    <row r="101" spans="1:10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</row>
    <row r="102" spans="1:10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</row>
    <row r="103" spans="1:10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</row>
  </sheetData>
  <mergeCells count="14">
    <mergeCell ref="Q18:W18"/>
    <mergeCell ref="A19:F19"/>
    <mergeCell ref="A21:K21"/>
    <mergeCell ref="B31:C31"/>
    <mergeCell ref="A5:A7"/>
    <mergeCell ref="B5:F5"/>
    <mergeCell ref="G5:K5"/>
    <mergeCell ref="Q5:Q6"/>
    <mergeCell ref="R5:R6"/>
    <mergeCell ref="S5:V5"/>
    <mergeCell ref="B6:B7"/>
    <mergeCell ref="C6:F6"/>
    <mergeCell ref="G6:G7"/>
    <mergeCell ref="H6:K6"/>
  </mergeCells>
  <hyperlinks>
    <hyperlink ref="A1" location="Sommaire!A1" display="Retour au sommaire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Sommaire</vt:lpstr>
      <vt:lpstr>1.1</vt:lpstr>
      <vt:lpstr>1.2</vt:lpstr>
      <vt:lpstr>1.3</vt:lpstr>
      <vt:lpstr>1.4</vt:lpstr>
      <vt:lpstr>1.5</vt:lpstr>
      <vt:lpstr>1.6</vt:lpstr>
      <vt:lpstr>1.7</vt:lpstr>
      <vt:lpstr>1.8</vt:lpstr>
      <vt:lpstr>'1.1'!Zone_d_impression</vt:lpstr>
      <vt:lpstr>'1.2'!Zone_d_impression</vt:lpstr>
      <vt:lpstr>'1.3'!Zone_d_impression</vt:lpstr>
      <vt:lpstr>'1.4'!Zone_d_impression</vt:lpstr>
      <vt:lpstr>'1.6'!Zone_d_impression</vt:lpstr>
      <vt:lpstr>'1.7'!Zone_d_impression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2025-07-03T09:04:32Z</dcterms:modified>
</cp:coreProperties>
</file>